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2.xml" ContentType="application/vnd.openxmlformats-officedocument.spreadsheetml.table+xml"/>
  <Override PartName="/xl/tables/table4.xml" ContentType="application/vnd.openxmlformats-officedocument.spreadsheetml.table+xml"/>
  <Override PartName="/xl/tables/table1.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3.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C:\Projects\SUOSrev2\public\build\files\"/>
    </mc:Choice>
  </mc:AlternateContent>
  <xr:revisionPtr revIDLastSave="0" documentId="13_ncr:1_{E53D5FB6-6CE8-44CD-B8F9-8D916E16AB61}" xr6:coauthVersionLast="47" xr6:coauthVersionMax="47" xr10:uidLastSave="{00000000-0000-0000-0000-000000000000}"/>
  <workbookProtection lockStructure="1"/>
  <bookViews>
    <workbookView xWindow="4560" yWindow="2190" windowWidth="28800" windowHeight="15460" xr2:uid="{00000000-000D-0000-FFFF-FFFF00000000}"/>
  </bookViews>
  <sheets>
    <sheet name="Instructions" sheetId="8" r:id="rId1"/>
    <sheet name="Questionnaire" sheetId="1" r:id="rId2"/>
    <sheet name="Decision Matrix" sheetId="4" r:id="rId3"/>
    <sheet name="Final Decision" sheetId="7" r:id="rId4"/>
    <sheet name="Data"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4" l="1"/>
  <c r="B7" i="4"/>
  <c r="B19" i="4" l="1"/>
  <c r="D19" i="4" s="1"/>
  <c r="B23" i="4"/>
  <c r="B21" i="4"/>
  <c r="D21" i="4" s="1"/>
  <c r="B17" i="4"/>
  <c r="E17" i="4" s="1"/>
  <c r="B15" i="4"/>
  <c r="B13" i="4"/>
  <c r="E13" i="4" s="1"/>
  <c r="B11" i="4"/>
  <c r="D11" i="4" s="1"/>
  <c r="D9" i="4"/>
  <c r="D7" i="4"/>
  <c r="E21" i="4" l="1"/>
  <c r="E11" i="4"/>
  <c r="E19" i="4"/>
  <c r="D13" i="4"/>
  <c r="E7" i="4"/>
  <c r="E23" i="4" l="1"/>
  <c r="E15" i="4"/>
  <c r="E9" i="4"/>
  <c r="B5" i="4"/>
  <c r="D5" i="4" l="1"/>
  <c r="E5" i="4"/>
  <c r="D23" i="4"/>
  <c r="D17" i="4"/>
  <c r="D15" i="4"/>
  <c r="E25" i="4" l="1"/>
  <c r="D25" i="4"/>
</calcChain>
</file>

<file path=xl/sharedStrings.xml><?xml version="1.0" encoding="utf-8"?>
<sst xmlns="http://schemas.openxmlformats.org/spreadsheetml/2006/main" count="151" uniqueCount="119">
  <si>
    <t>Please Select</t>
  </si>
  <si>
    <t xml:space="preserve">Complexity of learning outcome </t>
  </si>
  <si>
    <t>Stability of Content</t>
  </si>
  <si>
    <r>
      <t xml:space="preserve">    </t>
    </r>
    <r>
      <rPr>
        <b/>
        <sz val="20"/>
        <color theme="1"/>
        <rFont val="Times New Roman"/>
        <family val="1"/>
      </rPr>
      <t>Selecting Course Delivery Method</t>
    </r>
  </si>
  <si>
    <t>(How often course content needs to be updated due to regulation, material, or informational changes)</t>
  </si>
  <si>
    <t>Low (0% - 24%)</t>
  </si>
  <si>
    <t>Medium (25% - 49%)</t>
  </si>
  <si>
    <t>High (50% - 74%)</t>
  </si>
  <si>
    <t>Extremely High (75% - 100%)</t>
  </si>
  <si>
    <t>Portion of the course that uses Interactive Multimedia Instruction</t>
  </si>
  <si>
    <t xml:space="preserve">(Learners work on projects or activities on their own; limited supervision by instructors) </t>
  </si>
  <si>
    <t>Low (No real impact on learners^)</t>
  </si>
  <si>
    <t>^Risk Management Levels (From Risk Management Training on ALMS)</t>
  </si>
  <si>
    <t>High (Learners unable to complete the goal to standard^)</t>
  </si>
  <si>
    <t>Extremely High (Severe consequences beyond specific task or event^)</t>
  </si>
  <si>
    <t xml:space="preserve">Medium (Only slightly impacts learners^) </t>
  </si>
  <si>
    <t>Independent Learning</t>
  </si>
  <si>
    <t>Criteria</t>
  </si>
  <si>
    <t>Low (3 months - 2 years)</t>
  </si>
  <si>
    <t>Medium (2 1/2 - 4 1/2 years)</t>
  </si>
  <si>
    <t>High (5-7 years)</t>
  </si>
  <si>
    <t>Extremely High (7 1/2+ years)</t>
  </si>
  <si>
    <t>*Bloom's Taxonomy (TRADOC Pam 350-70-14 Table 7-1, p.108)</t>
  </si>
  <si>
    <t>Decision Matrix</t>
  </si>
  <si>
    <t>(Level of action verb identified in the Terminal Learning Objective)</t>
  </si>
  <si>
    <t>Low ((C1)Remember, (C2)Understand*)</t>
  </si>
  <si>
    <t>Medium ((C3)Application, (C4)Analysis*)</t>
  </si>
  <si>
    <t>High ((C5)Evaluation*)</t>
  </si>
  <si>
    <t>Extremely High ((C6)Creation*)</t>
  </si>
  <si>
    <t>(web sites, user-generated content, simulations, gaming)</t>
  </si>
  <si>
    <r>
      <t xml:space="preserve">Questionnaire Responses </t>
    </r>
    <r>
      <rPr>
        <i/>
        <sz val="12"/>
        <color theme="1"/>
        <rFont val="Times New Roman"/>
        <family val="1"/>
      </rPr>
      <t>(1= Low, 2=Medium, 3=High, 4=Extremely High)</t>
    </r>
  </si>
  <si>
    <r>
      <t>DL &amp;IP Parameters</t>
    </r>
    <r>
      <rPr>
        <i/>
        <sz val="12"/>
        <color theme="1"/>
        <rFont val="Times New Roman"/>
        <family val="1"/>
      </rPr>
      <t xml:space="preserve"> (Refers to Number in Total Weighted Score)</t>
    </r>
  </si>
  <si>
    <t xml:space="preserve"> </t>
  </si>
  <si>
    <t>Extremely High (Goal of Terminal Learning Objective)</t>
  </si>
  <si>
    <t>High (Goal of 50-75% of Enabling Learning Objectives)</t>
  </si>
  <si>
    <t>Medium (Goal of 25-49% of Enabling Learning Objectives)</t>
  </si>
  <si>
    <t>Low (Goal of 0-24% of Enabling Learning Objectives)</t>
  </si>
  <si>
    <t>TOTAL:</t>
  </si>
  <si>
    <t>Reference</t>
  </si>
  <si>
    <t>DL</t>
  </si>
  <si>
    <t>RL</t>
  </si>
  <si>
    <t>RL:3-4          DL:1-2</t>
  </si>
  <si>
    <t>RL:1-2          DL:3-4</t>
  </si>
  <si>
    <t>RL:3-4           DL:1-2</t>
  </si>
  <si>
    <t>RL:1-2           DL:3-4</t>
  </si>
  <si>
    <t>Learner/Learner Collaboration</t>
  </si>
  <si>
    <t xml:space="preserve"> Knowledge based training </t>
  </si>
  <si>
    <t xml:space="preserve">1. Knowledge based training </t>
  </si>
  <si>
    <t xml:space="preserve">Risk would be increased if the learner doesn’t do the task in person  </t>
  </si>
  <si>
    <t>RL:1            DL:2-4</t>
  </si>
  <si>
    <t>Not Applicable</t>
  </si>
  <si>
    <t>Skill based training</t>
  </si>
  <si>
    <t xml:space="preserve">Psychological impact of training topic on learners </t>
  </si>
  <si>
    <t xml:space="preserve"> Touch, Taste, &amp; Smell</t>
  </si>
  <si>
    <t xml:space="preserve">                 Reference                           10</t>
  </si>
  <si>
    <t>High (Articulation (Two or more skills combined, sequenced, and performed consistently)**)</t>
  </si>
  <si>
    <t>Medium (Precision (Accuracy, proportion and exactness exist in the skill performance without the presence of the original source)**)</t>
  </si>
  <si>
    <t>Extremly High (Naturalization (Two or more skills combined, sequenced, and performed consistently and with ease. The performance is automatic with little physical or mental exertion)**)</t>
  </si>
  <si>
    <t>Low (Imitation (Observing and copying someone else), Manipulation (Guided via instruction to perform a skill)**)</t>
  </si>
  <si>
    <r>
      <t xml:space="preserve">**Based upon R. H. Dave, as reported in R. J. Armstrong et al., </t>
    </r>
    <r>
      <rPr>
        <i/>
        <sz val="12"/>
        <color theme="1"/>
        <rFont val="Times New Roman"/>
        <family val="1"/>
      </rPr>
      <t>Developing and Writing Behavioral Objectives</t>
    </r>
    <r>
      <rPr>
        <sz val="12"/>
        <color theme="1"/>
        <rFont val="Times New Roman"/>
        <family val="1"/>
      </rPr>
      <t xml:space="preserve"> (Tucson, AZ:  Educational Innovators Press, 1970) </t>
    </r>
  </si>
  <si>
    <t>2. Skill based training</t>
  </si>
  <si>
    <t xml:space="preserve">3. Learner/Learner collaboration </t>
  </si>
  <si>
    <t>4. Psychological impact of training topic on learners</t>
  </si>
  <si>
    <t>Medium (Only slightly impacts learners^)</t>
  </si>
  <si>
    <t>10. Portion of the course that uses Interactive Multimedia Instruction</t>
  </si>
  <si>
    <t>9. Independent Learning</t>
  </si>
  <si>
    <t xml:space="preserve">8.  Risk would be increased if the learner doesn’t do the task in person </t>
  </si>
  <si>
    <t>7. Stability of Content</t>
  </si>
  <si>
    <t xml:space="preserve">6. Complexity of learning outcome </t>
  </si>
  <si>
    <t>5.  Touch, Taste, &amp; Smell</t>
  </si>
  <si>
    <t>Low (No real impact on risk level^)</t>
  </si>
  <si>
    <t>Medium (Only slightly impacts risk level^)</t>
  </si>
  <si>
    <t>High (Unable to complete the goal to standard^)</t>
  </si>
  <si>
    <t>NA: 0            RL:2-4            DL:1</t>
  </si>
  <si>
    <t xml:space="preserve">(Learners could have a negative emotional or psychological reaction to the training topic) EX: SHARP, 92M, EOD, etc.   </t>
  </si>
  <si>
    <t xml:space="preserve"> (Content requires the learner to use touch, taste, or smell in order to accomplish the learning objective) EX: 92G, 92M, etc.</t>
  </si>
  <si>
    <r>
      <t xml:space="preserve">(Learners are taught facts, data, hypotheses, ideas, arguments, evidence, and description of things) </t>
    </r>
    <r>
      <rPr>
        <b/>
        <sz val="12"/>
        <rFont val="Times New Roman"/>
        <family val="1"/>
      </rPr>
      <t>NOTE:</t>
    </r>
    <r>
      <rPr>
        <sz val="12"/>
        <rFont val="Times New Roman"/>
        <family val="1"/>
      </rPr>
      <t xml:space="preserve"> Determine the percentage of Enabling Learning Objectives that are knowledge based training.</t>
    </r>
  </si>
  <si>
    <t>Low (0% - 24% of skill based tasks)</t>
  </si>
  <si>
    <t>Medium (25% - 49% of skill based tasks)</t>
  </si>
  <si>
    <t>High (50% - 74% of skill based tasks)</t>
  </si>
  <si>
    <t>Extremely High (75% - 100% of skill based tasks)</t>
  </si>
  <si>
    <t>Low (0% - 24% of the course)</t>
  </si>
  <si>
    <t>Medium (25% - 49% of the course)</t>
  </si>
  <si>
    <t>High (50% - 74% of the course)</t>
  </si>
  <si>
    <t>Extremely High (75% - 100% of the course)</t>
  </si>
  <si>
    <t xml:space="preserve">(Learners are required to collaborate in order to successfully complete skill based task(s)) </t>
  </si>
  <si>
    <r>
      <t xml:space="preserve">(Specific skill or physical task that learners will need to demonstrate by the end of the lesson) </t>
    </r>
    <r>
      <rPr>
        <b/>
        <sz val="12"/>
        <color theme="1"/>
        <rFont val="Times New Roman"/>
        <family val="1"/>
      </rPr>
      <t>NOTE:</t>
    </r>
    <r>
      <rPr>
        <sz val="12"/>
        <color theme="1"/>
        <rFont val="Times New Roman"/>
        <family val="1"/>
      </rPr>
      <t xml:space="preserve"> When answering this question, select the highest level at which skill(s) will be demonstrated by the learner. Also, consider the type of skill or physical task that the learner will need to be able to demonstrate. EX: Filling out a form, fixing a water purifier, using a gernade launcher, etc.</t>
    </r>
  </si>
  <si>
    <r>
      <rPr>
        <b/>
        <sz val="14"/>
        <color theme="1"/>
        <rFont val="Times New Roman"/>
        <family val="1"/>
      </rPr>
      <t>Recommendations:</t>
    </r>
    <r>
      <rPr>
        <sz val="14"/>
        <color theme="1"/>
        <rFont val="Times New Roman"/>
        <family val="1"/>
      </rPr>
      <t xml:space="preserve">                                                                                         1. If the Determination Graph indicates that the Distributed Learning and Resident Learning graph columns are within 2 numbers of each other, then the POI/Lesson Plan might be a good candidate for Blended Learning.                                            (EX: 4 DL &amp; 6 RL)                                                                                            2. If the Stability of Content criteria indicates that the course should remain Resident Learning, then the POI/Lesson Plan might not be a good candidate for Distributed Learning.                                                                                       3. If the Risk Criteria indicates that the risk level would be increased if the learner doesn’t do the task in person, then the POI/Lesson Plan might not be a good candidate for Distributed Learning.                                                         4. If the Psychological impact and/or Touch, Taste, &amp; Smell indicates that the course should remain Resident Learning, then the POI/Lesson Plan might not be a good candidate for Distributed Learning.                                                                                                                         </t>
    </r>
  </si>
  <si>
    <r>
      <t>Directions:</t>
    </r>
    <r>
      <rPr>
        <sz val="12"/>
        <color theme="1"/>
        <rFont val="Times New Roman"/>
        <family val="1"/>
      </rPr>
      <t xml:space="preserve"> In order to determine whether an entire, or portions, of a Program of Instruction (POI) would be a good candidate for Distributed Learning (DL), fill out the Questionnaire on this sheet. Use the POI, or specific Lesson Plans from a POI, in order to select answers for the criteria considerations listed on this sheet. After completing this sheet, go to the Decision Matrix sheet in order to view the recommended course delivery method(s).                                                                                                                                                            (</t>
    </r>
    <r>
      <rPr>
        <b/>
        <sz val="12"/>
        <color theme="1"/>
        <rFont val="Times New Roman"/>
        <family val="1"/>
      </rPr>
      <t>NOTE:</t>
    </r>
    <r>
      <rPr>
        <sz val="12"/>
        <color theme="1"/>
        <rFont val="Times New Roman"/>
        <family val="1"/>
      </rPr>
      <t xml:space="preserve"> The selections will be transferred to the Decision Matrix sheet as a number: 0= Not Applicable, 1= Low, 2=Medium, 3=High, 4=Extremely High)</t>
    </r>
  </si>
  <si>
    <r>
      <t xml:space="preserve">Determination </t>
    </r>
    <r>
      <rPr>
        <i/>
        <sz val="12"/>
        <color theme="1"/>
        <rFont val="Times New Roman"/>
        <family val="1"/>
      </rPr>
      <t>(Indicates if "Criteria" is a good candidate for DL or RL)</t>
    </r>
  </si>
  <si>
    <r>
      <t>Information:</t>
    </r>
    <r>
      <rPr>
        <sz val="12"/>
        <color theme="1"/>
        <rFont val="Times New Roman"/>
        <family val="1"/>
      </rPr>
      <t xml:space="preserve"> The responses from the Questionnaire sheet were transferred to the Decision Matrix sheet as numbers (0= Not Applicable, 1= Low, 2=Medium, 3=High, 4=Extremely High). Each of the Questionnaire Responses were then listed as being either a good candidate for Distributed Learning (DL) or if it should remain Resident Learning (RL). The total number of DLs &amp; RLs were totaled and the Determination Graph was populated to show the number of DL and RL recommendations. </t>
    </r>
  </si>
  <si>
    <t>Instructions</t>
  </si>
  <si>
    <t>How to Use the Tool:</t>
  </si>
  <si>
    <t>2. Click on the Questionnaire sheet tab at the bottom of this excel document.</t>
  </si>
  <si>
    <t xml:space="preserve">3. Next to each of the 10 criteria considerations, there is a box that says “Please Select” with a down arrow on the right hand side. </t>
  </si>
  <si>
    <t xml:space="preserve">4. Use the POI or LPs to select the most appropriate answer by clicking the down arrow to show the dropdown options and then click on your answer. </t>
  </si>
  <si>
    <t>5. Your selection will populate in the box next to the question that you are answering.</t>
  </si>
  <si>
    <t>6. Scroll down the Questionnaire sheet until you have answered all 10 criteria considerations.</t>
  </si>
  <si>
    <t>9. The total number of DLs &amp; RLs are totaled in the Determination columns and the Determination Graph on the right displays the number of DL and RL recommendations.</t>
  </si>
  <si>
    <t xml:space="preserve">a. If the Determination Graph indicates that the Distributed Learning and Resident Learning graph columns are within 2 numbers of each other, then the POI/Lesson Plan might be a good candidate for Blended Learning. (EX: 4 DL &amp; 6 RL)      </t>
  </si>
  <si>
    <t xml:space="preserve">b. If the Stability of Content, Psychological impact, and/or Touch, Taste, &amp; Smell criteria indicate that the course should remain Resident Learning, then the POI/Lesson Plan might not be a good candidate for Distributed Learning.  </t>
  </si>
  <si>
    <t xml:space="preserve">c. If the Risk Criteria indicates that the risk level would be increased if the learner does not do the task in person, then the POI/Lesson Plan might not be a good candidate for Distributed Learning.                                                     </t>
  </si>
  <si>
    <t>Recommended Tool Usage Process:</t>
  </si>
  <si>
    <t xml:space="preserve">1. The Course Manager, Instructor(s), and Training Developer(s) individually run the POI or LPs through the tool. </t>
  </si>
  <si>
    <t xml:space="preserve">1. Select a Program of Instruction (POI), or specific Lesson Plans (LPs) within a POI. </t>
  </si>
  <si>
    <t xml:space="preserve">7. Once the Questionnaire sheet is complete, go to the Decision Matrix tab for the recommended delivery method(s). </t>
  </si>
  <si>
    <t>10. Once you have reviewed the Determination Graph, scroll down to the Risk Recommendation section located underneath the Determination Graph. Read the Risk Recommendations to determine if they apply to your POI or LPs.</t>
  </si>
  <si>
    <t>2. The Course Manager, Instructor(s), and Training Developer(s) then meet as a group to discuss their individual findings, and come to a conscious on the rating for each criterion. Once the group has agreed to the rating for each criterion, refer to the Risk Recommendations section under the Determination Graph for further recommendations.</t>
  </si>
  <si>
    <t xml:space="preserve">3. The group will determine whether to follow the course delivery recommendation listed in the Determination Graph after reviewing the Risk Recommendation section. </t>
  </si>
  <si>
    <t>5. The Course Manager will present the process and results of the POI or LPs review to the Training Development Chief.</t>
  </si>
  <si>
    <r>
      <t xml:space="preserve">8. The option that was selected for each criterion transferred to the Decision Matrix sheet as a number: 0= Not Applicable, 1= Low, 2=Medium, 3=High, 4=Extremely High. </t>
    </r>
    <r>
      <rPr>
        <i/>
        <sz val="11"/>
        <color theme="1"/>
        <rFont val="Times New Roman"/>
        <family val="1"/>
      </rPr>
      <t>(which correpsonds to a delivery strategy determination)</t>
    </r>
  </si>
  <si>
    <r>
      <rPr>
        <b/>
        <sz val="11"/>
        <color theme="1"/>
        <rFont val="Times New Roman"/>
        <family val="1"/>
      </rPr>
      <t>NOTE:</t>
    </r>
    <r>
      <rPr>
        <sz val="11"/>
        <color theme="1"/>
        <rFont val="Times New Roman"/>
        <family val="1"/>
      </rPr>
      <t xml:space="preserve"> If the group decides to not follow the recommendation provided by the tool, the Course Manager will document the groups reasoning for not following the recommendation. </t>
    </r>
  </si>
  <si>
    <t>Course Number:</t>
  </si>
  <si>
    <t>POCs:</t>
  </si>
  <si>
    <t>Course Title:</t>
  </si>
  <si>
    <t xml:space="preserve">4. The Course Manager will create use Final Decision Tab which will document the group’s final course delivery decision and contains the tool results; individual &amp; group. The Course Manager will save the document with the course that was reviewed, so that the information can be referred to at future reviews. </t>
  </si>
  <si>
    <r>
      <t xml:space="preserve">Final Decision: </t>
    </r>
    <r>
      <rPr>
        <i/>
        <sz val="12"/>
        <color theme="1"/>
        <rFont val="Times New Roman"/>
        <family val="1"/>
      </rPr>
      <t>(Please be as descriptive as possible)</t>
    </r>
  </si>
  <si>
    <t>FINAL DECISION</t>
  </si>
  <si>
    <r>
      <rPr>
        <b/>
        <u/>
        <sz val="11"/>
        <color theme="1"/>
        <rFont val="Times New Roman"/>
        <family val="1"/>
      </rPr>
      <t>Purpose of the Course Delivery Decision Matrix:</t>
    </r>
    <r>
      <rPr>
        <sz val="11"/>
        <color theme="1"/>
        <rFont val="Times New Roman"/>
        <family val="1"/>
      </rPr>
      <t xml:space="preserve">
A tool that will help determine if a course is a good candidate for transitioning to Distributed Learning (DL), Blended Learning (BL) or remain Resident Learning (RL).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</si>
</sst>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theme="1"/>
      <name val="Times New Roman"/>
      <family val="1"/>
    </font>
    <font>
      <b/>
      <sz val="20"/>
      <color theme="1"/>
      <name val="Times New Roman"/>
      <family val="1"/>
    </font>
    <font>
      <b/>
      <sz val="36"/>
      <color theme="1"/>
      <name val="Times New Roman"/>
      <family val="1"/>
    </font>
    <font>
      <sz val="12"/>
      <color theme="1"/>
      <name val="Times New Roman"/>
    </font>
    <font>
      <b/>
      <sz val="12"/>
      <color theme="1"/>
      <name val="Times New Roman"/>
      <family val="1"/>
    </font>
    <font>
      <b/>
      <sz val="14"/>
      <color theme="1"/>
      <name val="Times New Roman"/>
      <family val="1"/>
    </font>
    <font>
      <sz val="16"/>
      <name val="Times New Roman"/>
      <family val="1"/>
    </font>
    <font>
      <i/>
      <sz val="12"/>
      <color theme="1"/>
      <name val="Times New Roman"/>
      <family val="1"/>
    </font>
    <font>
      <sz val="20"/>
      <name val="Times New Roman"/>
      <family val="1"/>
    </font>
    <font>
      <sz val="12"/>
      <color theme="9" tint="-0.249977111117893"/>
      <name val="Times New Roman"/>
      <family val="1"/>
    </font>
    <font>
      <sz val="12"/>
      <color theme="8" tint="-0.249977111117893"/>
      <name val="Times New Roman"/>
      <family val="1"/>
    </font>
    <font>
      <b/>
      <sz val="16"/>
      <color theme="9" tint="-0.249977111117893"/>
      <name val="Times New Roman"/>
      <family val="1"/>
    </font>
    <font>
      <b/>
      <sz val="16"/>
      <color theme="8" tint="-0.249977111117893"/>
      <name val="Times New Roman"/>
      <family val="1"/>
    </font>
    <font>
      <sz val="14"/>
      <color theme="1"/>
      <name val="Times New Roman"/>
      <family val="1"/>
    </font>
    <font>
      <sz val="12"/>
      <name val="Times New Roman"/>
      <family val="1"/>
    </font>
    <font>
      <sz val="12"/>
      <color rgb="FF000000"/>
      <name val="Times New Roman"/>
      <family val="1"/>
    </font>
    <font>
      <sz val="11"/>
      <color theme="1"/>
      <name val="Times New Roman"/>
      <family val="1"/>
    </font>
    <font>
      <b/>
      <sz val="20"/>
      <name val="Times New Roman"/>
      <family val="1"/>
    </font>
    <font>
      <b/>
      <sz val="12"/>
      <name val="Times New Roman"/>
      <family val="1"/>
    </font>
    <font>
      <i/>
      <sz val="11"/>
      <color theme="1"/>
      <name val="Times New Roman"/>
      <family val="1"/>
    </font>
    <font>
      <b/>
      <sz val="11"/>
      <color theme="1"/>
      <name val="Times New Roman"/>
      <family val="1"/>
    </font>
    <font>
      <b/>
      <sz val="18"/>
      <color theme="1"/>
      <name val="Times New Roman"/>
      <family val="1"/>
    </font>
    <font>
      <b/>
      <u/>
      <sz val="11"/>
      <color theme="1"/>
      <name val="Times New Roman"/>
      <family val="1"/>
    </font>
  </fonts>
  <fills count="5">
    <fill>
      <patternFill patternType="none"/>
    </fill>
    <fill>
      <patternFill patternType="gray125"/>
    </fill>
    <fill>
      <patternFill patternType="solid">
        <fgColor theme="0"/>
        <bgColor theme="6" tint="0.79998168889431442"/>
      </patternFill>
    </fill>
    <fill>
      <patternFill patternType="solid">
        <fgColor theme="6" tint="0.39997558519241921"/>
        <bgColor indexed="64"/>
      </patternFill>
    </fill>
    <fill>
      <patternFill patternType="solid">
        <fgColor theme="6" tint="0.39997558519241921"/>
        <bgColor theme="6" tint="0.79998168889431442"/>
      </patternFill>
    </fill>
  </fills>
  <borders count="3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theme="6"/>
      </right>
      <top/>
      <bottom style="thin">
        <color theme="6"/>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6"/>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6"/>
      </right>
      <top style="thin">
        <color theme="6"/>
      </top>
      <bottom style="medium">
        <color indexed="64"/>
      </bottom>
      <diagonal/>
    </border>
    <border>
      <left/>
      <right style="medium">
        <color indexed="64"/>
      </right>
      <top/>
      <bottom/>
      <diagonal/>
    </border>
    <border>
      <left/>
      <right style="thin">
        <color theme="6"/>
      </right>
      <top/>
      <bottom/>
      <diagonal/>
    </border>
    <border>
      <left/>
      <right style="thick">
        <color indexed="64"/>
      </right>
      <top/>
      <bottom/>
      <diagonal/>
    </border>
    <border>
      <left style="thick">
        <color indexed="64"/>
      </left>
      <right/>
      <top/>
      <bottom style="medium">
        <color indexed="64"/>
      </bottom>
      <diagonal/>
    </border>
    <border>
      <left/>
      <right style="thick">
        <color indexed="64"/>
      </right>
      <top style="medium">
        <color indexed="64"/>
      </top>
      <bottom/>
      <diagonal/>
    </border>
    <border>
      <left/>
      <right style="thick">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theme="6"/>
      </right>
      <top/>
      <bottom style="medium">
        <color indexed="64"/>
      </bottom>
      <diagonal/>
    </border>
    <border>
      <left/>
      <right style="thin">
        <color theme="6"/>
      </right>
      <top/>
      <bottom style="medium">
        <color indexed="64"/>
      </bottom>
      <diagonal/>
    </border>
    <border>
      <left style="medium">
        <color indexed="64"/>
      </left>
      <right style="thin">
        <color theme="6"/>
      </right>
      <top style="medium">
        <color indexed="64"/>
      </top>
      <bottom/>
      <diagonal/>
    </border>
    <border>
      <left style="medium">
        <color indexed="64"/>
      </left>
      <right style="thin">
        <color theme="6"/>
      </right>
      <top/>
      <bottom style="thin">
        <color theme="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1" fillId="0" borderId="0" xfId="0" applyFont="1" applyAlignment="1">
      <alignment wrapText="1"/>
    </xf>
    <xf numFmtId="0" fontId="1" fillId="0" borderId="0" xfId="0" applyFont="1"/>
    <xf numFmtId="0" fontId="4" fillId="0" borderId="0" xfId="0" applyFont="1"/>
    <xf numFmtId="0" fontId="7" fillId="0" borderId="0" xfId="0" applyFont="1" applyAlignment="1">
      <alignment horizontal="center"/>
    </xf>
    <xf numFmtId="0" fontId="6" fillId="0" borderId="0" xfId="0" applyFont="1" applyAlignment="1">
      <alignment wrapText="1"/>
    </xf>
    <xf numFmtId="0" fontId="1" fillId="0" borderId="0" xfId="0" applyFont="1" applyBorder="1"/>
    <xf numFmtId="0" fontId="1" fillId="0" borderId="11" xfId="0" applyFont="1" applyBorder="1"/>
    <xf numFmtId="0" fontId="5" fillId="0" borderId="1" xfId="0" applyFont="1" applyBorder="1" applyAlignment="1">
      <alignment wrapText="1"/>
    </xf>
    <xf numFmtId="0" fontId="5" fillId="0" borderId="0" xfId="0" applyFont="1" applyBorder="1" applyAlignment="1">
      <alignment wrapText="1"/>
    </xf>
    <xf numFmtId="0" fontId="5" fillId="0" borderId="8" xfId="0" applyFont="1" applyBorder="1" applyAlignment="1">
      <alignment wrapText="1"/>
    </xf>
    <xf numFmtId="0" fontId="5" fillId="0" borderId="11" xfId="0" applyFont="1" applyBorder="1" applyAlignment="1">
      <alignment wrapText="1"/>
    </xf>
    <xf numFmtId="0" fontId="5" fillId="0" borderId="4" xfId="0" applyFont="1" applyBorder="1" applyAlignment="1">
      <alignment wrapText="1"/>
    </xf>
    <xf numFmtId="0" fontId="1"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vertical="center" wrapText="1"/>
    </xf>
    <xf numFmtId="0" fontId="5" fillId="0" borderId="0" xfId="0" applyFont="1"/>
    <xf numFmtId="0" fontId="1" fillId="0" borderId="0" xfId="0" applyFont="1" applyAlignment="1">
      <alignment horizontal="right"/>
    </xf>
    <xf numFmtId="0" fontId="1" fillId="0" borderId="0" xfId="0" applyFont="1" applyBorder="1" applyAlignment="1">
      <alignment wrapText="1"/>
    </xf>
    <xf numFmtId="0" fontId="16" fillId="0" borderId="0" xfId="0" applyFont="1" applyAlignment="1">
      <alignment wrapText="1"/>
    </xf>
    <xf numFmtId="0" fontId="0" fillId="0" borderId="0" xfId="0" applyBorder="1" applyAlignment="1">
      <alignment horizontal="left"/>
    </xf>
    <xf numFmtId="0" fontId="0" fillId="0" borderId="0" xfId="0" applyBorder="1"/>
    <xf numFmtId="0" fontId="1" fillId="0" borderId="0" xfId="0" applyFont="1" applyBorder="1" applyAlignment="1"/>
    <xf numFmtId="0" fontId="5" fillId="0" borderId="0" xfId="0" applyFont="1" applyBorder="1" applyAlignment="1"/>
    <xf numFmtId="0" fontId="1" fillId="0" borderId="16" xfId="0" applyFont="1" applyBorder="1"/>
    <xf numFmtId="0" fontId="15" fillId="0" borderId="17" xfId="0" applyFont="1" applyBorder="1" applyAlignment="1">
      <alignment wrapText="1"/>
    </xf>
    <xf numFmtId="0" fontId="1" fillId="0" borderId="11" xfId="0" applyFont="1" applyBorder="1" applyAlignment="1">
      <alignment wrapText="1"/>
    </xf>
    <xf numFmtId="0" fontId="1" fillId="0" borderId="19" xfId="0" applyFont="1" applyBorder="1" applyAlignment="1">
      <alignment wrapText="1"/>
    </xf>
    <xf numFmtId="0" fontId="1" fillId="0" borderId="21" xfId="0" applyFont="1" applyBorder="1" applyAlignment="1">
      <alignment wrapText="1"/>
    </xf>
    <xf numFmtId="0" fontId="1" fillId="0" borderId="18" xfId="0" applyFont="1" applyBorder="1"/>
    <xf numFmtId="0" fontId="1" fillId="0" borderId="19" xfId="0" applyFont="1" applyBorder="1"/>
    <xf numFmtId="0" fontId="1" fillId="0" borderId="22" xfId="0" applyFont="1" applyBorder="1"/>
    <xf numFmtId="0" fontId="1" fillId="0" borderId="22" xfId="0" applyFont="1" applyBorder="1" applyAlignment="1">
      <alignment wrapText="1"/>
    </xf>
    <xf numFmtId="0" fontId="1" fillId="0" borderId="20" xfId="0" applyFont="1" applyBorder="1"/>
    <xf numFmtId="0" fontId="1" fillId="0" borderId="20" xfId="0" applyFont="1" applyBorder="1" applyAlignment="1">
      <alignment wrapText="1"/>
    </xf>
    <xf numFmtId="0" fontId="1" fillId="0" borderId="21" xfId="0" applyFont="1" applyBorder="1"/>
    <xf numFmtId="0" fontId="1" fillId="0" borderId="6" xfId="0" applyFont="1" applyBorder="1"/>
    <xf numFmtId="0" fontId="1" fillId="2" borderId="15" xfId="0" applyFont="1" applyFill="1" applyBorder="1" applyAlignment="1">
      <alignment wrapText="1"/>
    </xf>
    <xf numFmtId="0" fontId="1" fillId="3" borderId="10" xfId="0" applyFont="1" applyFill="1" applyBorder="1"/>
    <xf numFmtId="0" fontId="1" fillId="4" borderId="1" xfId="0" applyFont="1" applyFill="1" applyBorder="1" applyAlignment="1">
      <alignment wrapText="1"/>
    </xf>
    <xf numFmtId="0" fontId="1" fillId="4" borderId="26" xfId="0" applyFont="1" applyFill="1" applyBorder="1" applyAlignment="1">
      <alignment wrapText="1"/>
    </xf>
    <xf numFmtId="0" fontId="1" fillId="0" borderId="7" xfId="0" applyFont="1" applyFill="1" applyBorder="1"/>
    <xf numFmtId="0" fontId="1" fillId="2" borderId="27" xfId="0" applyFont="1" applyFill="1" applyBorder="1" applyAlignment="1">
      <alignment wrapText="1"/>
    </xf>
    <xf numFmtId="0" fontId="4" fillId="0" borderId="0" xfId="0" applyFont="1" applyAlignment="1">
      <alignment wrapText="1"/>
    </xf>
    <xf numFmtId="0" fontId="1" fillId="3" borderId="0" xfId="0" applyFont="1" applyFill="1"/>
    <xf numFmtId="0" fontId="1" fillId="3" borderId="13" xfId="0" applyFont="1" applyFill="1" applyBorder="1"/>
    <xf numFmtId="0" fontId="1" fillId="4" borderId="7" xfId="0" applyFont="1" applyFill="1" applyBorder="1"/>
    <xf numFmtId="0" fontId="1" fillId="0" borderId="3" xfId="0" applyFont="1" applyFill="1" applyBorder="1"/>
    <xf numFmtId="0" fontId="1" fillId="0" borderId="26" xfId="0" applyFont="1" applyFill="1" applyBorder="1"/>
    <xf numFmtId="0" fontId="1" fillId="0" borderId="28" xfId="0" applyFont="1" applyBorder="1"/>
    <xf numFmtId="0" fontId="1" fillId="0" borderId="11" xfId="0" applyFont="1" applyFill="1" applyBorder="1"/>
    <xf numFmtId="0" fontId="1" fillId="0" borderId="8" xfId="0" applyFont="1" applyBorder="1" applyAlignment="1">
      <alignment wrapText="1"/>
    </xf>
    <xf numFmtId="0" fontId="1" fillId="3" borderId="29" xfId="0" applyFont="1" applyFill="1" applyBorder="1"/>
    <xf numFmtId="0" fontId="17" fillId="0" borderId="11" xfId="0" applyFont="1" applyBorder="1"/>
    <xf numFmtId="0" fontId="17" fillId="0" borderId="20" xfId="0" applyFont="1" applyBorder="1"/>
    <xf numFmtId="0" fontId="17" fillId="0" borderId="21" xfId="0" applyFont="1" applyBorder="1" applyAlignment="1">
      <alignment wrapText="1"/>
    </xf>
    <xf numFmtId="0" fontId="17" fillId="0" borderId="0" xfId="0" applyFont="1" applyBorder="1"/>
    <xf numFmtId="0" fontId="17" fillId="0" borderId="6" xfId="0" applyFont="1" applyBorder="1"/>
    <xf numFmtId="0" fontId="1" fillId="0" borderId="20" xfId="0" applyFont="1" applyBorder="1" applyAlignment="1" applyProtection="1">
      <alignment wrapText="1"/>
      <protection locked="0"/>
    </xf>
    <xf numFmtId="0" fontId="1" fillId="0" borderId="18" xfId="0" applyFont="1" applyBorder="1" applyAlignment="1" applyProtection="1">
      <alignment wrapText="1"/>
      <protection locked="0"/>
    </xf>
    <xf numFmtId="0" fontId="1" fillId="0" borderId="0" xfId="0" applyFont="1" applyAlignment="1">
      <alignment horizontal="center"/>
    </xf>
    <xf numFmtId="0" fontId="1" fillId="0" borderId="0" xfId="0" applyFont="1" applyBorder="1" applyAlignment="1" applyProtection="1"/>
    <xf numFmtId="0" fontId="1" fillId="0" borderId="1" xfId="0" applyFont="1" applyBorder="1" applyAlignment="1">
      <alignment horizontal="center"/>
    </xf>
    <xf numFmtId="0" fontId="1" fillId="0" borderId="11"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4" xfId="0" applyFont="1" applyBorder="1" applyAlignment="1">
      <alignment horizontal="center"/>
    </xf>
    <xf numFmtId="0" fontId="11" fillId="0" borderId="1" xfId="0" applyFont="1" applyBorder="1" applyAlignment="1">
      <alignment horizontal="center"/>
    </xf>
    <xf numFmtId="0" fontId="10" fillId="0" borderId="2" xfId="0" applyFont="1" applyBorder="1" applyAlignment="1">
      <alignment horizontal="center"/>
    </xf>
    <xf numFmtId="0" fontId="11" fillId="0" borderId="11" xfId="0" applyFont="1" applyBorder="1" applyAlignment="1">
      <alignment horizontal="center"/>
    </xf>
    <xf numFmtId="0" fontId="10" fillId="0" borderId="25" xfId="0" applyFont="1" applyBorder="1" applyAlignment="1">
      <alignment horizontal="center"/>
    </xf>
    <xf numFmtId="0" fontId="11" fillId="0" borderId="0" xfId="0" applyFont="1" applyBorder="1" applyAlignment="1">
      <alignment horizontal="center"/>
    </xf>
    <xf numFmtId="0" fontId="10" fillId="0" borderId="9" xfId="0" applyFont="1" applyBorder="1" applyAlignment="1">
      <alignment horizontal="center"/>
    </xf>
    <xf numFmtId="0" fontId="10" fillId="0" borderId="12" xfId="0" applyFont="1" applyBorder="1" applyAlignment="1">
      <alignment horizontal="center"/>
    </xf>
    <xf numFmtId="0" fontId="10" fillId="0" borderId="14" xfId="0" applyFont="1" applyBorder="1" applyAlignment="1">
      <alignment horizontal="center"/>
    </xf>
    <xf numFmtId="0" fontId="11" fillId="0" borderId="0" xfId="0" applyFont="1" applyAlignment="1">
      <alignment horizontal="center"/>
    </xf>
    <xf numFmtId="0" fontId="11" fillId="0" borderId="8" xfId="0" applyFont="1" applyBorder="1" applyAlignment="1">
      <alignment horizontal="center"/>
    </xf>
    <xf numFmtId="0" fontId="10" fillId="0" borderId="6" xfId="0" applyFont="1" applyBorder="1" applyAlignment="1">
      <alignment horizontal="center"/>
    </xf>
    <xf numFmtId="0" fontId="11" fillId="0" borderId="4" xfId="0" applyFont="1" applyBorder="1" applyAlignment="1">
      <alignment horizontal="center"/>
    </xf>
    <xf numFmtId="0" fontId="10" fillId="0" borderId="5" xfId="0" applyFont="1" applyBorder="1" applyAlignment="1">
      <alignment horizontal="center"/>
    </xf>
    <xf numFmtId="0" fontId="13" fillId="0" borderId="0" xfId="0" applyFont="1" applyAlignment="1">
      <alignment horizontal="center"/>
    </xf>
    <xf numFmtId="0" fontId="12" fillId="0" borderId="0" xfId="0" applyFont="1" applyAlignment="1">
      <alignment horizontal="center"/>
    </xf>
    <xf numFmtId="0" fontId="0" fillId="0" borderId="0" xfId="0" applyBorder="1" applyAlignment="1">
      <alignment wrapText="1"/>
    </xf>
    <xf numFmtId="0" fontId="0" fillId="0" borderId="0" xfId="0" applyAlignment="1">
      <alignment wrapText="1"/>
    </xf>
    <xf numFmtId="0" fontId="17" fillId="0" borderId="33" xfId="0" applyFont="1" applyBorder="1" applyAlignment="1">
      <alignment horizontal="left" vertical="center" wrapText="1"/>
    </xf>
    <xf numFmtId="0" fontId="5" fillId="0" borderId="33" xfId="0" applyFont="1" applyBorder="1" applyAlignment="1" applyProtection="1">
      <alignment wrapText="1"/>
    </xf>
    <xf numFmtId="0" fontId="0" fillId="0" borderId="33" xfId="0" applyBorder="1" applyAlignment="1" applyProtection="1">
      <alignment wrapText="1"/>
      <protection locked="0"/>
    </xf>
    <xf numFmtId="0" fontId="22" fillId="0" borderId="0" xfId="0" applyFont="1" applyAlignment="1">
      <alignment horizontal="center" wrapText="1"/>
    </xf>
    <xf numFmtId="0" fontId="0" fillId="0" borderId="33" xfId="0" applyBorder="1" applyAlignment="1" applyProtection="1">
      <alignment vertical="top" wrapText="1"/>
      <protection locked="0"/>
    </xf>
    <xf numFmtId="0" fontId="0" fillId="0" borderId="0" xfId="0" applyFont="1"/>
    <xf numFmtId="0" fontId="17" fillId="0" borderId="33" xfId="0" applyFont="1" applyBorder="1"/>
    <xf numFmtId="0" fontId="5" fillId="0" borderId="0" xfId="0" applyFont="1" applyAlignment="1">
      <alignment horizontal="center"/>
    </xf>
    <xf numFmtId="0" fontId="17" fillId="0" borderId="33" xfId="0" applyFont="1" applyBorder="1" applyAlignment="1">
      <alignment horizontal="left" vertical="center" wrapText="1"/>
    </xf>
    <xf numFmtId="0" fontId="17" fillId="0" borderId="30" xfId="0" applyFont="1" applyBorder="1" applyAlignment="1">
      <alignment horizontal="left" vertical="top" wrapText="1"/>
    </xf>
    <xf numFmtId="0" fontId="0" fillId="0" borderId="31" xfId="0" applyFont="1" applyBorder="1" applyAlignment="1">
      <alignment horizontal="left" vertical="top" wrapText="1"/>
    </xf>
    <xf numFmtId="0" fontId="0" fillId="0" borderId="32" xfId="0" applyFont="1" applyBorder="1" applyAlignment="1">
      <alignment horizontal="left" vertical="top" wrapText="1"/>
    </xf>
    <xf numFmtId="0" fontId="23" fillId="0" borderId="33" xfId="0" applyFont="1" applyBorder="1" applyAlignment="1">
      <alignment horizontal="left" wrapText="1"/>
    </xf>
    <xf numFmtId="0" fontId="0" fillId="0" borderId="33" xfId="0" applyFont="1" applyBorder="1" applyAlignment="1">
      <alignment horizontal="left" wrapText="1"/>
    </xf>
    <xf numFmtId="0" fontId="17" fillId="0" borderId="30" xfId="0" applyFont="1" applyBorder="1" applyAlignment="1">
      <alignment horizontal="left" vertical="center" wrapText="1"/>
    </xf>
    <xf numFmtId="0" fontId="17" fillId="0" borderId="31" xfId="0" applyFont="1" applyBorder="1" applyAlignment="1">
      <alignment horizontal="left" vertical="center" wrapText="1"/>
    </xf>
    <xf numFmtId="0" fontId="17" fillId="0" borderId="32" xfId="0" applyFont="1" applyBorder="1" applyAlignment="1">
      <alignment horizontal="left" vertical="center" wrapText="1"/>
    </xf>
    <xf numFmtId="0" fontId="23" fillId="0" borderId="33" xfId="0" applyFont="1" applyBorder="1" applyAlignment="1">
      <alignment horizontal="left" vertical="center" wrapText="1"/>
    </xf>
    <xf numFmtId="0" fontId="1" fillId="0" borderId="3" xfId="0" applyFont="1" applyBorder="1" applyAlignment="1">
      <alignment horizontal="left" wrapText="1"/>
    </xf>
    <xf numFmtId="0" fontId="1" fillId="0" borderId="5" xfId="0" applyFont="1" applyBorder="1" applyAlignment="1">
      <alignment horizontal="left" wrapText="1"/>
    </xf>
    <xf numFmtId="0" fontId="1" fillId="0" borderId="0" xfId="0" applyFont="1" applyBorder="1" applyAlignment="1">
      <alignment horizontal="left"/>
    </xf>
    <xf numFmtId="0" fontId="3" fillId="0" borderId="0" xfId="0" applyFont="1" applyBorder="1" applyAlignment="1">
      <alignment horizontal="center"/>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1" fillId="0" borderId="24" xfId="0" applyFont="1" applyBorder="1" applyAlignment="1">
      <alignment horizontal="left"/>
    </xf>
    <xf numFmtId="0" fontId="1" fillId="0" borderId="2" xfId="0" applyFont="1" applyBorder="1" applyAlignment="1">
      <alignment horizontal="left"/>
    </xf>
    <xf numFmtId="0" fontId="1" fillId="0" borderId="23" xfId="0" applyFont="1" applyBorder="1" applyAlignment="1">
      <alignment horizontal="left" wrapText="1"/>
    </xf>
    <xf numFmtId="0" fontId="1" fillId="0" borderId="6" xfId="0" applyFont="1" applyBorder="1" applyAlignment="1">
      <alignment horizontal="left" wrapText="1"/>
    </xf>
    <xf numFmtId="0" fontId="6" fillId="0" borderId="0" xfId="0" applyFont="1" applyBorder="1" applyAlignment="1">
      <alignment horizontal="center"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14" fillId="0" borderId="32" xfId="0" applyFont="1" applyBorder="1" applyAlignment="1">
      <alignment horizontal="left" vertical="top" wrapText="1"/>
    </xf>
    <xf numFmtId="0" fontId="18" fillId="0" borderId="0" xfId="0" applyFont="1" applyAlignment="1">
      <alignment horizontal="center"/>
    </xf>
    <xf numFmtId="0" fontId="9" fillId="0" borderId="0" xfId="0" applyFont="1" applyAlignment="1">
      <alignment horizontal="center"/>
    </xf>
    <xf numFmtId="0" fontId="1" fillId="0" borderId="0" xfId="0" applyFont="1" applyAlignment="1">
      <alignment horizontal="center"/>
    </xf>
  </cellXfs>
  <cellStyles count="1">
    <cellStyle name="Normal" xfId="0" builtinId="0"/>
  </cellStyles>
  <dxfs count="30">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strike val="0"/>
        <outline val="0"/>
        <shadow val="0"/>
        <u val="none"/>
        <vertAlign val="baseline"/>
        <sz val="12"/>
        <color theme="1"/>
        <name val="Times New Roman"/>
        <scheme val="none"/>
      </font>
      <alignment horizontal="general" vertical="bottom" textRotation="0" wrapText="1" indent="0" justifyLastLine="0" shrinkToFit="0" readingOrder="0"/>
    </dxf>
    <dxf>
      <font>
        <strike val="0"/>
        <outline val="0"/>
        <shadow val="0"/>
        <u val="none"/>
        <vertAlign val="baseline"/>
        <sz val="12"/>
        <color theme="1"/>
        <name val="Times New Roman"/>
        <scheme val="none"/>
      </font>
      <alignment horizontal="general" vertical="bottom" textRotation="0" wrapText="1" indent="0" justifyLastLine="0" shrinkToFit="0" readingOrder="0"/>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alignment horizontal="general" vertical="bottom" textRotation="0" wrapText="1" indent="0" justifyLastLine="0" shrinkToFit="0" readingOrder="0"/>
    </dxf>
    <dxf>
      <font>
        <strike val="0"/>
        <outline val="0"/>
        <shadow val="0"/>
        <u val="none"/>
        <vertAlign val="baseline"/>
        <sz val="12"/>
        <color theme="1"/>
        <name val="Times New Roman"/>
        <scheme val="none"/>
      </font>
      <alignment horizontal="general" vertical="bottom" textRotation="0" wrapText="1" indent="0" justifyLastLine="0" shrinkToFit="0" readingOrder="0"/>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alignment horizontal="general" vertical="bottom" textRotation="0" wrapText="1" indent="0" justifyLastLine="0" shrinkToFit="0" readingOrder="0"/>
    </dxf>
    <dxf>
      <font>
        <strike val="0"/>
        <outline val="0"/>
        <shadow val="0"/>
        <u val="none"/>
        <vertAlign val="baseline"/>
        <sz val="12"/>
        <color theme="1"/>
        <name val="Times New Roman"/>
        <scheme val="none"/>
      </font>
      <alignment horizontal="general" vertical="bottom" textRotation="0" wrapText="1" indent="0" justifyLastLine="0" shrinkToFit="0" readingOrder="0"/>
    </dxf>
    <dxf>
      <font>
        <strike val="0"/>
        <outline val="0"/>
        <shadow val="0"/>
        <u val="none"/>
        <vertAlign val="baseline"/>
        <sz val="12"/>
        <color theme="1"/>
        <name val="Times New Roman"/>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Determination Graph</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n-US"/>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3914260717410324E-2"/>
          <c:y val="0.17171296296296298"/>
          <c:w val="0.9155301837270341"/>
          <c:h val="0.64067111402741328"/>
        </c:manualLayout>
      </c:layout>
      <c:bar3DChart>
        <c:barDir val="col"/>
        <c:grouping val="clustered"/>
        <c:varyColors val="0"/>
        <c:ser>
          <c:idx val="0"/>
          <c:order val="0"/>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Lit>
              <c:ptCount val="2"/>
              <c:pt idx="0">
                <c:v>Distributed Learning</c:v>
              </c:pt>
              <c:pt idx="1">
                <c:v> Resident Learning</c:v>
              </c:pt>
            </c:strLit>
          </c:cat>
          <c:val>
            <c:numRef>
              <c:f>'Decision Matrix'!$D$25:$E$25</c:f>
              <c:numCache>
                <c:formatCode>General</c:formatCode>
                <c:ptCount val="2"/>
                <c:pt idx="0">
                  <c:v>0</c:v>
                </c:pt>
                <c:pt idx="1">
                  <c:v>0</c:v>
                </c:pt>
              </c:numCache>
            </c:numRef>
          </c:val>
          <c:extLst>
            <c:ext xmlns:c16="http://schemas.microsoft.com/office/drawing/2014/chart" uri="{C3380CC4-5D6E-409C-BE32-E72D297353CC}">
              <c16:uniqueId val="{00000000-6831-4B97-A232-1DA9040BEBB8}"/>
            </c:ext>
          </c:extLst>
        </c:ser>
        <c:dLbls>
          <c:showLegendKey val="0"/>
          <c:showVal val="1"/>
          <c:showCatName val="0"/>
          <c:showSerName val="0"/>
          <c:showPercent val="0"/>
          <c:showBubbleSize val="0"/>
        </c:dLbls>
        <c:gapWidth val="84"/>
        <c:gapDepth val="53"/>
        <c:shape val="box"/>
        <c:axId val="406754456"/>
        <c:axId val="406747240"/>
        <c:axId val="0"/>
      </c:bar3DChart>
      <c:catAx>
        <c:axId val="40675445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lt1">
                    <a:lumMod val="75000"/>
                  </a:schemeClr>
                </a:solidFill>
                <a:latin typeface="Times New Roman" panose="02020603050405020304" pitchFamily="18" charset="0"/>
                <a:ea typeface="+mn-ea"/>
                <a:cs typeface="Times New Roman" panose="02020603050405020304" pitchFamily="18" charset="0"/>
              </a:defRPr>
            </a:pPr>
            <a:endParaRPr lang="en-US"/>
          </a:p>
        </c:txPr>
        <c:crossAx val="406747240"/>
        <c:crosses val="autoZero"/>
        <c:auto val="1"/>
        <c:lblAlgn val="ctr"/>
        <c:lblOffset val="100"/>
        <c:tickLblSkip val="1"/>
        <c:noMultiLvlLbl val="0"/>
      </c:catAx>
      <c:valAx>
        <c:axId val="406747240"/>
        <c:scaling>
          <c:orientation val="minMax"/>
        </c:scaling>
        <c:delete val="1"/>
        <c:axPos val="l"/>
        <c:numFmt formatCode="General" sourceLinked="1"/>
        <c:majorTickMark val="out"/>
        <c:minorTickMark val="none"/>
        <c:tickLblPos val="nextTo"/>
        <c:crossAx val="406754456"/>
        <c:crosses val="autoZero"/>
        <c:crossBetween val="between"/>
      </c:valAx>
      <c:spPr>
        <a:noFill/>
        <a:ln>
          <a:noFill/>
        </a:ln>
        <a:effectLst/>
      </c:spPr>
    </c:plotArea>
    <c:plotVisOnly val="1"/>
    <c:dispBlanksAs val="gap"/>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22410</xdr:colOff>
      <xdr:row>8</xdr:row>
      <xdr:rowOff>152399</xdr:rowOff>
    </xdr:from>
    <xdr:to>
      <xdr:col>14</xdr:col>
      <xdr:colOff>593911</xdr:colOff>
      <xdr:row>21</xdr:row>
      <xdr:rowOff>22411</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35" displayName="Table35" ref="E1:E6" totalsRowShown="0" headerRowDxfId="29" dataDxfId="28">
  <autoFilter ref="E1:E6" xr:uid="{00000000-0009-0000-0100-000004000000}"/>
  <tableColumns count="1">
    <tableColumn id="1" xr3:uid="{00000000-0010-0000-0000-000001000000}" name="Please Select" dataDxfId="2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7" displayName="Table7" ref="E17:E21" totalsRowShown="0" headerRowDxfId="2" dataDxfId="1">
  <autoFilter ref="E17:E21" xr:uid="{00000000-0009-0000-0100-000007000000}"/>
  <tableColumns count="1">
    <tableColumn id="1" xr3:uid="{00000000-0010-0000-0900-000001000000}" name="Please Select"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36" displayName="Table36" ref="G1:G6" totalsRowShown="0" headerRowDxfId="26" dataDxfId="25">
  <autoFilter ref="G1:G6" xr:uid="{00000000-0009-0000-0100-000005000000}"/>
  <tableColumns count="1">
    <tableColumn id="1" xr3:uid="{00000000-0010-0000-0100-000001000000}" name="Please Select" dataDxfId="2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37" displayName="Table37" ref="A9:A14" totalsRowShown="0" headerRowDxfId="23" dataDxfId="22">
  <autoFilter ref="A9:A14" xr:uid="{00000000-0009-0000-0100-000006000000}"/>
  <tableColumns count="1">
    <tableColumn id="1" xr3:uid="{00000000-0010-0000-0200-000001000000}" name="Please Select" dataDxfId="2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211" displayName="Table211" ref="C1:C6" totalsRowShown="0" headerRowDxfId="20" dataDxfId="19">
  <autoFilter ref="C1:C6" xr:uid="{00000000-0009-0000-0100-00000A000000}"/>
  <tableColumns count="1">
    <tableColumn id="1" xr3:uid="{00000000-0010-0000-0300-000001000000}" name="Please Select"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Table38" displayName="Table38" ref="C9:C13" totalsRowShown="0" headerRowDxfId="17" dataDxfId="16">
  <autoFilter ref="C9:C13" xr:uid="{00000000-0009-0000-0100-00000F000000}"/>
  <tableColumns count="1">
    <tableColumn id="1" xr3:uid="{00000000-0010-0000-0400-000001000000}" name="Please Select" dataDxfId="1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5000000}" name="Table3817" displayName="Table3817" ref="E9:E13" totalsRowShown="0" headerRowDxfId="14" dataDxfId="13">
  <autoFilter ref="E9:E13" xr:uid="{00000000-0009-0000-0100-000010000000}"/>
  <tableColumns count="1">
    <tableColumn id="1" xr3:uid="{00000000-0010-0000-0500-000001000000}" name="Please Select" dataDxfId="1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6000000}" name="Table3818" displayName="Table3818" ref="G9:G14" totalsRowShown="0" headerRowDxfId="11" dataDxfId="10">
  <autoFilter ref="G9:G14" xr:uid="{00000000-0009-0000-0100-000011000000}"/>
  <tableColumns count="1">
    <tableColumn id="1" xr3:uid="{00000000-0010-0000-0600-000001000000}" name="Please Select" dataDxfId="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7000000}" name="Table381819" displayName="Table381819" ref="A17:A21" totalsRowShown="0" headerRowDxfId="8" dataDxfId="7">
  <autoFilter ref="A17:A21" xr:uid="{00000000-0009-0000-0100-000012000000}"/>
  <tableColumns count="1">
    <tableColumn id="1" xr3:uid="{00000000-0010-0000-0700-000001000000}" name="Please Select" dataDxfId="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Table2112" displayName="Table2112" ref="A1:A5" totalsRowShown="0" headerRowDxfId="5" dataDxfId="4">
  <autoFilter ref="A1:A5" xr:uid="{00000000-0009-0000-0100-000001000000}"/>
  <tableColumns count="1">
    <tableColumn id="1" xr3:uid="{00000000-0010-0000-0800-000001000000}" name="Please Select"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zoomScale="115" zoomScaleNormal="115" zoomScalePageLayoutView="150" workbookViewId="0">
      <selection activeCell="C1" sqref="C1"/>
    </sheetView>
  </sheetViews>
  <sheetFormatPr defaultColWidth="0" defaultRowHeight="14.5" zeroHeight="1" x14ac:dyDescent="0.35"/>
  <cols>
    <col min="1" max="1" width="2.26953125" customWidth="1"/>
    <col min="2" max="2" width="1.81640625" customWidth="1"/>
    <col min="3" max="3" width="85" customWidth="1"/>
    <col min="4" max="4" width="9.1796875" customWidth="1"/>
    <col min="5" max="16384" width="9.1796875" hidden="1"/>
  </cols>
  <sheetData>
    <row r="1" spans="1:3" ht="15.5" x14ac:dyDescent="0.35">
      <c r="A1" s="89"/>
      <c r="B1" s="89"/>
      <c r="C1" s="91" t="s">
        <v>91</v>
      </c>
    </row>
    <row r="2" spans="1:3" ht="45" customHeight="1" x14ac:dyDescent="0.35">
      <c r="A2" s="93" t="s">
        <v>118</v>
      </c>
      <c r="B2" s="94"/>
      <c r="C2" s="95"/>
    </row>
    <row r="3" spans="1:3" x14ac:dyDescent="0.35">
      <c r="A3" s="96" t="s">
        <v>92</v>
      </c>
      <c r="B3" s="97"/>
      <c r="C3" s="97"/>
    </row>
    <row r="4" spans="1:3" x14ac:dyDescent="0.35">
      <c r="A4" s="90"/>
      <c r="B4" s="92" t="s">
        <v>104</v>
      </c>
      <c r="C4" s="92"/>
    </row>
    <row r="5" spans="1:3" ht="13.5" customHeight="1" x14ac:dyDescent="0.35">
      <c r="A5" s="90"/>
      <c r="B5" s="92" t="s">
        <v>93</v>
      </c>
      <c r="C5" s="92"/>
    </row>
    <row r="6" spans="1:3" ht="30" customHeight="1" x14ac:dyDescent="0.35">
      <c r="A6" s="90"/>
      <c r="B6" s="92" t="s">
        <v>94</v>
      </c>
      <c r="C6" s="92"/>
    </row>
    <row r="7" spans="1:3" ht="29.25" customHeight="1" x14ac:dyDescent="0.35">
      <c r="A7" s="90"/>
      <c r="B7" s="92" t="s">
        <v>95</v>
      </c>
      <c r="C7" s="92"/>
    </row>
    <row r="8" spans="1:3" x14ac:dyDescent="0.35">
      <c r="A8" s="90"/>
      <c r="B8" s="92" t="s">
        <v>96</v>
      </c>
      <c r="C8" s="92"/>
    </row>
    <row r="9" spans="1:3" x14ac:dyDescent="0.35">
      <c r="A9" s="90"/>
      <c r="B9" s="92" t="s">
        <v>97</v>
      </c>
      <c r="C9" s="92"/>
    </row>
    <row r="10" spans="1:3" ht="29.25" customHeight="1" x14ac:dyDescent="0.35">
      <c r="A10" s="90"/>
      <c r="B10" s="92" t="s">
        <v>105</v>
      </c>
      <c r="C10" s="92"/>
    </row>
    <row r="11" spans="1:3" ht="45" customHeight="1" x14ac:dyDescent="0.35">
      <c r="A11" s="90"/>
      <c r="B11" s="92" t="s">
        <v>110</v>
      </c>
      <c r="C11" s="92"/>
    </row>
    <row r="12" spans="1:3" ht="30" customHeight="1" x14ac:dyDescent="0.35">
      <c r="A12" s="90"/>
      <c r="B12" s="92" t="s">
        <v>98</v>
      </c>
      <c r="C12" s="92"/>
    </row>
    <row r="13" spans="1:3" ht="45" customHeight="1" x14ac:dyDescent="0.35">
      <c r="A13" s="90"/>
      <c r="B13" s="92" t="s">
        <v>106</v>
      </c>
      <c r="C13" s="92"/>
    </row>
    <row r="14" spans="1:3" ht="46.5" customHeight="1" x14ac:dyDescent="0.35">
      <c r="A14" s="90"/>
      <c r="B14" s="90"/>
      <c r="C14" s="84" t="s">
        <v>99</v>
      </c>
    </row>
    <row r="15" spans="1:3" ht="42.75" customHeight="1" x14ac:dyDescent="0.35">
      <c r="A15" s="90"/>
      <c r="B15" s="90"/>
      <c r="C15" s="84" t="s">
        <v>100</v>
      </c>
    </row>
    <row r="16" spans="1:3" ht="33" customHeight="1" x14ac:dyDescent="0.35">
      <c r="A16" s="90"/>
      <c r="B16" s="90"/>
      <c r="C16" s="84" t="s">
        <v>101</v>
      </c>
    </row>
    <row r="17" spans="1:3" x14ac:dyDescent="0.35">
      <c r="A17" s="101" t="s">
        <v>102</v>
      </c>
      <c r="B17" s="92"/>
      <c r="C17" s="92"/>
    </row>
    <row r="18" spans="1:3" ht="28.5" customHeight="1" x14ac:dyDescent="0.35">
      <c r="A18" s="90"/>
      <c r="B18" s="92" t="s">
        <v>103</v>
      </c>
      <c r="C18" s="92"/>
    </row>
    <row r="19" spans="1:3" ht="59.25" customHeight="1" x14ac:dyDescent="0.35">
      <c r="A19" s="90"/>
      <c r="B19" s="92" t="s">
        <v>107</v>
      </c>
      <c r="C19" s="92"/>
    </row>
    <row r="20" spans="1:3" ht="29.25" customHeight="1" x14ac:dyDescent="0.35">
      <c r="A20" s="90"/>
      <c r="B20" s="92" t="s">
        <v>108</v>
      </c>
      <c r="C20" s="92"/>
    </row>
    <row r="21" spans="1:3" ht="45" customHeight="1" x14ac:dyDescent="0.35">
      <c r="A21" s="90"/>
      <c r="B21" s="92" t="s">
        <v>115</v>
      </c>
      <c r="C21" s="92"/>
    </row>
    <row r="22" spans="1:3" ht="31.5" customHeight="1" x14ac:dyDescent="0.35">
      <c r="A22" s="90"/>
      <c r="B22" s="92" t="s">
        <v>109</v>
      </c>
      <c r="C22" s="92"/>
    </row>
    <row r="23" spans="1:3" ht="32.25" customHeight="1" x14ac:dyDescent="0.35">
      <c r="A23" s="98" t="s">
        <v>111</v>
      </c>
      <c r="B23" s="99"/>
      <c r="C23" s="100"/>
    </row>
    <row r="24" spans="1:3" ht="15.5" x14ac:dyDescent="0.35">
      <c r="A24" s="2"/>
      <c r="B24" s="2"/>
      <c r="C24" s="2"/>
    </row>
    <row r="25" spans="1:3" ht="15.75" hidden="1" customHeight="1" x14ac:dyDescent="0.35">
      <c r="A25" s="2"/>
      <c r="B25" s="2"/>
      <c r="C25" s="2"/>
    </row>
  </sheetData>
  <sheetProtection sheet="1" objects="1" scenarios="1"/>
  <mergeCells count="19">
    <mergeCell ref="B22:C22"/>
    <mergeCell ref="A23:C23"/>
    <mergeCell ref="B13:C13"/>
    <mergeCell ref="A17:C17"/>
    <mergeCell ref="B18:C18"/>
    <mergeCell ref="B19:C19"/>
    <mergeCell ref="B20:C20"/>
    <mergeCell ref="B21:C21"/>
    <mergeCell ref="B12:C12"/>
    <mergeCell ref="A2:C2"/>
    <mergeCell ref="A3:C3"/>
    <mergeCell ref="B4:C4"/>
    <mergeCell ref="B5:C5"/>
    <mergeCell ref="B6:C6"/>
    <mergeCell ref="B7:C7"/>
    <mergeCell ref="B8:C8"/>
    <mergeCell ref="B9:C9"/>
    <mergeCell ref="B10:C10"/>
    <mergeCell ref="B11:C11"/>
  </mergeCells>
  <pageMargins left="0.7" right="0.7" top="0.75" bottom="0.75" header="0.3" footer="0.3"/>
  <pageSetup orientation="portrait" r:id="rId1"/>
  <headerFooter differentOddEven="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44"/>
  <sheetViews>
    <sheetView topLeftCell="A2" zoomScale="140" zoomScaleNormal="140" workbookViewId="0">
      <selection activeCell="C5" sqref="C5"/>
    </sheetView>
  </sheetViews>
  <sheetFormatPr defaultColWidth="0" defaultRowHeight="14.5" zeroHeight="1" x14ac:dyDescent="0.35"/>
  <cols>
    <col min="1" max="1" width="3.26953125" style="21" customWidth="1"/>
    <col min="2" max="2" width="63.7265625" style="21" customWidth="1"/>
    <col min="3" max="3" width="30" style="21" customWidth="1"/>
    <col min="4" max="4" width="2.81640625" style="21" customWidth="1"/>
    <col min="5" max="5" width="4.26953125" style="21" hidden="1" customWidth="1"/>
    <col min="6" max="6" width="51.453125" style="21" hidden="1" customWidth="1"/>
    <col min="7" max="7" width="12.1796875" style="21" hidden="1" customWidth="1"/>
    <col min="8" max="9" width="0" style="21" hidden="1" customWidth="1"/>
    <col min="10" max="16384" width="9.1796875" style="21" hidden="1"/>
  </cols>
  <sheetData>
    <row r="1" spans="1:9" ht="39.75" customHeight="1" x14ac:dyDescent="0.9">
      <c r="A1" s="105" t="s">
        <v>3</v>
      </c>
      <c r="B1" s="105"/>
      <c r="C1" s="105"/>
      <c r="D1" s="20"/>
      <c r="E1" s="20"/>
      <c r="F1" s="20"/>
      <c r="G1" s="20"/>
      <c r="H1" s="20"/>
      <c r="I1" s="20"/>
    </row>
    <row r="2" spans="1:9" x14ac:dyDescent="0.35"/>
    <row r="3" spans="1:9" ht="109.5" customHeight="1" x14ac:dyDescent="0.35">
      <c r="A3" s="106" t="s">
        <v>88</v>
      </c>
      <c r="B3" s="107"/>
      <c r="C3" s="108"/>
    </row>
    <row r="4" spans="1:9" ht="15" thickBot="1" x14ac:dyDescent="0.4">
      <c r="A4" s="53"/>
      <c r="B4" s="53"/>
      <c r="C4" s="53"/>
    </row>
    <row r="5" spans="1:9" ht="31.5" customHeight="1" x14ac:dyDescent="0.35">
      <c r="A5" s="24">
        <v>1</v>
      </c>
      <c r="B5" s="18" t="s">
        <v>46</v>
      </c>
      <c r="C5" s="58" t="s">
        <v>0</v>
      </c>
      <c r="D5" s="61"/>
      <c r="E5" s="22"/>
      <c r="F5" s="22"/>
      <c r="G5" s="6"/>
    </row>
    <row r="6" spans="1:9" ht="48" customHeight="1" thickBot="1" x14ac:dyDescent="0.4">
      <c r="A6" s="30"/>
      <c r="B6" s="25" t="s">
        <v>76</v>
      </c>
      <c r="C6" s="28"/>
      <c r="D6" s="22"/>
      <c r="E6" s="22"/>
      <c r="F6" s="22"/>
      <c r="G6" s="6"/>
    </row>
    <row r="7" spans="1:9" ht="9.75" customHeight="1" thickBot="1" x14ac:dyDescent="0.4">
      <c r="A7" s="7"/>
      <c r="B7" s="26"/>
      <c r="C7" s="26"/>
      <c r="D7" s="22"/>
      <c r="E7" s="22"/>
      <c r="F7" s="22"/>
      <c r="G7" s="6"/>
    </row>
    <row r="8" spans="1:9" ht="15.5" x14ac:dyDescent="0.35">
      <c r="A8" s="29">
        <v>2</v>
      </c>
      <c r="B8" s="29" t="s">
        <v>51</v>
      </c>
      <c r="C8" s="59" t="s">
        <v>0</v>
      </c>
      <c r="D8" s="22"/>
      <c r="E8" s="22"/>
      <c r="F8" s="22"/>
      <c r="G8" s="6"/>
    </row>
    <row r="9" spans="1:9" ht="96" customHeight="1" thickBot="1" x14ac:dyDescent="0.4">
      <c r="A9" s="30"/>
      <c r="B9" s="27" t="s">
        <v>86</v>
      </c>
      <c r="C9" s="27"/>
      <c r="D9" s="22"/>
      <c r="E9" s="22"/>
      <c r="F9" s="22"/>
      <c r="G9" s="6"/>
    </row>
    <row r="10" spans="1:9" ht="11.25" customHeight="1" thickBot="1" x14ac:dyDescent="0.4">
      <c r="A10" s="7"/>
      <c r="B10" s="26"/>
      <c r="C10" s="26"/>
      <c r="D10" s="22"/>
      <c r="E10" s="22"/>
      <c r="F10" s="22"/>
      <c r="G10" s="6"/>
    </row>
    <row r="11" spans="1:9" ht="30.75" customHeight="1" x14ac:dyDescent="0.35">
      <c r="A11" s="24">
        <v>3</v>
      </c>
      <c r="B11" s="2" t="s">
        <v>45</v>
      </c>
      <c r="C11" s="58" t="s">
        <v>0</v>
      </c>
      <c r="D11" s="22"/>
      <c r="E11" s="22"/>
      <c r="F11" s="22"/>
      <c r="G11" s="6"/>
    </row>
    <row r="12" spans="1:9" ht="31.5" customHeight="1" thickBot="1" x14ac:dyDescent="0.4">
      <c r="A12" s="30"/>
      <c r="B12" s="27" t="s">
        <v>85</v>
      </c>
      <c r="C12" s="28"/>
      <c r="D12" s="22"/>
      <c r="E12" s="22"/>
      <c r="F12" s="22"/>
      <c r="G12" s="6"/>
    </row>
    <row r="13" spans="1:9" ht="12.75" customHeight="1" thickBot="1" x14ac:dyDescent="0.4">
      <c r="A13" s="7"/>
      <c r="B13" s="26"/>
      <c r="C13" s="26"/>
      <c r="D13" s="22"/>
      <c r="E13" s="22"/>
      <c r="F13" s="22"/>
      <c r="G13" s="6"/>
    </row>
    <row r="14" spans="1:9" ht="15.5" x14ac:dyDescent="0.35">
      <c r="A14" s="29">
        <v>4</v>
      </c>
      <c r="B14" s="33" t="s">
        <v>52</v>
      </c>
      <c r="C14" s="58" t="s">
        <v>0</v>
      </c>
      <c r="D14" s="22"/>
      <c r="E14" s="22"/>
      <c r="F14" s="22"/>
      <c r="G14" s="6"/>
    </row>
    <row r="15" spans="1:9" ht="31.5" thickBot="1" x14ac:dyDescent="0.4">
      <c r="A15" s="30"/>
      <c r="B15" s="28" t="s">
        <v>74</v>
      </c>
      <c r="C15" s="28"/>
      <c r="D15" s="22"/>
      <c r="E15" s="22"/>
      <c r="F15" s="22"/>
      <c r="G15" s="6"/>
    </row>
    <row r="16" spans="1:9" ht="9.75" customHeight="1" thickBot="1" x14ac:dyDescent="0.4">
      <c r="A16" s="7"/>
      <c r="B16" s="26"/>
      <c r="C16" s="26"/>
      <c r="D16" s="22"/>
      <c r="E16" s="22"/>
      <c r="F16" s="22"/>
      <c r="G16" s="6"/>
    </row>
    <row r="17" spans="1:7" ht="50.25" customHeight="1" x14ac:dyDescent="0.35">
      <c r="A17" s="29">
        <v>5</v>
      </c>
      <c r="B17" s="54" t="s">
        <v>53</v>
      </c>
      <c r="C17" s="58" t="s">
        <v>0</v>
      </c>
      <c r="D17" s="22"/>
      <c r="E17" s="22"/>
      <c r="F17" s="22"/>
      <c r="G17" s="6"/>
    </row>
    <row r="18" spans="1:7" ht="29" thickBot="1" x14ac:dyDescent="0.4">
      <c r="A18" s="30"/>
      <c r="B18" s="55" t="s">
        <v>75</v>
      </c>
      <c r="C18" s="28"/>
      <c r="D18" s="6"/>
      <c r="E18" s="6"/>
      <c r="F18" s="6"/>
      <c r="G18" s="6"/>
    </row>
    <row r="19" spans="1:7" ht="9.75" customHeight="1" thickBot="1" x14ac:dyDescent="0.4">
      <c r="A19" s="31"/>
      <c r="B19" s="32"/>
      <c r="C19" s="32"/>
      <c r="D19" s="22"/>
      <c r="E19" s="22"/>
      <c r="F19" s="22"/>
      <c r="G19" s="6"/>
    </row>
    <row r="20" spans="1:7" ht="15.5" x14ac:dyDescent="0.35">
      <c r="A20" s="29">
        <v>6</v>
      </c>
      <c r="B20" s="33" t="s">
        <v>1</v>
      </c>
      <c r="C20" s="58" t="s">
        <v>0</v>
      </c>
      <c r="D20" s="22"/>
      <c r="E20" s="22"/>
      <c r="F20" s="22"/>
      <c r="G20" s="6"/>
    </row>
    <row r="21" spans="1:7" ht="21.75" customHeight="1" thickBot="1" x14ac:dyDescent="0.4">
      <c r="A21" s="30"/>
      <c r="B21" s="35" t="s">
        <v>24</v>
      </c>
      <c r="C21" s="28"/>
      <c r="D21" s="22"/>
      <c r="E21" s="22"/>
      <c r="F21" s="22"/>
      <c r="G21" s="6"/>
    </row>
    <row r="22" spans="1:7" ht="9.75" customHeight="1" thickBot="1" x14ac:dyDescent="0.4">
      <c r="A22" s="31"/>
      <c r="B22" s="32"/>
      <c r="C22" s="32"/>
      <c r="D22" s="22"/>
      <c r="E22" s="22"/>
      <c r="F22" s="22"/>
      <c r="G22" s="6"/>
    </row>
    <row r="23" spans="1:7" ht="15.5" x14ac:dyDescent="0.35">
      <c r="A23" s="29">
        <v>7</v>
      </c>
      <c r="B23" s="33" t="s">
        <v>2</v>
      </c>
      <c r="C23" s="58" t="s">
        <v>0</v>
      </c>
      <c r="D23" s="22"/>
      <c r="E23" s="22"/>
      <c r="F23" s="22"/>
      <c r="G23" s="6"/>
    </row>
    <row r="24" spans="1:7" ht="33.75" customHeight="1" thickBot="1" x14ac:dyDescent="0.4">
      <c r="A24" s="30"/>
      <c r="B24" s="28" t="s">
        <v>4</v>
      </c>
      <c r="C24" s="28"/>
      <c r="D24" s="22"/>
      <c r="E24" s="22"/>
      <c r="F24" s="22"/>
      <c r="G24" s="6"/>
    </row>
    <row r="25" spans="1:7" ht="9.75" customHeight="1" thickBot="1" x14ac:dyDescent="0.4">
      <c r="A25" s="31"/>
      <c r="B25" s="32"/>
      <c r="C25" s="32"/>
      <c r="D25" s="22"/>
      <c r="E25" s="22"/>
      <c r="F25" s="22"/>
      <c r="G25" s="6"/>
    </row>
    <row r="26" spans="1:7" ht="15.5" x14ac:dyDescent="0.35">
      <c r="A26" s="29">
        <v>8</v>
      </c>
      <c r="B26" s="34" t="s">
        <v>48</v>
      </c>
      <c r="C26" s="58" t="s">
        <v>0</v>
      </c>
      <c r="D26" s="22"/>
      <c r="E26" s="22"/>
      <c r="F26" s="22"/>
      <c r="G26" s="6"/>
    </row>
    <row r="27" spans="1:7" ht="16.5" customHeight="1" thickBot="1" x14ac:dyDescent="0.4">
      <c r="A27" s="30"/>
      <c r="B27" s="28" t="s">
        <v>32</v>
      </c>
      <c r="C27" s="28"/>
      <c r="D27" s="22"/>
      <c r="E27" s="22"/>
      <c r="F27" s="22"/>
      <c r="G27" s="6"/>
    </row>
    <row r="28" spans="1:7" ht="10.5" customHeight="1" thickBot="1" x14ac:dyDescent="0.4">
      <c r="A28" s="31"/>
      <c r="B28" s="32"/>
      <c r="C28" s="32"/>
      <c r="D28" s="22"/>
      <c r="E28" s="22"/>
      <c r="F28" s="22"/>
      <c r="G28" s="6"/>
    </row>
    <row r="29" spans="1:7" ht="15.5" x14ac:dyDescent="0.35">
      <c r="A29" s="29">
        <v>9</v>
      </c>
      <c r="B29" s="29" t="s">
        <v>16</v>
      </c>
      <c r="C29" s="59" t="s">
        <v>0</v>
      </c>
      <c r="D29" s="22"/>
      <c r="E29" s="22"/>
      <c r="F29" s="22"/>
      <c r="G29" s="6"/>
    </row>
    <row r="30" spans="1:7" ht="31.5" thickBot="1" x14ac:dyDescent="0.4">
      <c r="A30" s="30"/>
      <c r="B30" s="27" t="s">
        <v>10</v>
      </c>
      <c r="C30" s="27"/>
      <c r="D30" s="22"/>
      <c r="E30" s="22"/>
      <c r="F30" s="22"/>
      <c r="G30" s="6"/>
    </row>
    <row r="31" spans="1:7" ht="9.75" customHeight="1" thickBot="1" x14ac:dyDescent="0.4">
      <c r="A31" s="31"/>
      <c r="B31" s="32"/>
      <c r="C31" s="32"/>
      <c r="D31" s="22"/>
      <c r="E31" s="22"/>
      <c r="F31" s="22"/>
      <c r="G31" s="6"/>
    </row>
    <row r="32" spans="1:7" ht="15.5" x14ac:dyDescent="0.35">
      <c r="A32" s="29">
        <v>10</v>
      </c>
      <c r="B32" s="33" t="s">
        <v>9</v>
      </c>
      <c r="C32" s="58" t="s">
        <v>0</v>
      </c>
      <c r="D32" s="22"/>
      <c r="E32" s="22"/>
      <c r="F32" s="22"/>
      <c r="G32" s="6"/>
    </row>
    <row r="33" spans="1:5" ht="18.75" customHeight="1" thickBot="1" x14ac:dyDescent="0.4">
      <c r="A33" s="30"/>
      <c r="B33" s="28" t="s">
        <v>29</v>
      </c>
      <c r="C33" s="28"/>
      <c r="D33" s="22"/>
      <c r="E33" s="22"/>
    </row>
    <row r="34" spans="1:5" ht="9.75" customHeight="1" x14ac:dyDescent="0.35">
      <c r="A34" s="6"/>
      <c r="B34" s="18"/>
      <c r="C34" s="6"/>
      <c r="D34" s="22"/>
      <c r="E34" s="22"/>
    </row>
    <row r="35" spans="1:5" ht="15.5" x14ac:dyDescent="0.35">
      <c r="A35" s="6"/>
      <c r="B35" s="56"/>
      <c r="C35" s="6"/>
      <c r="D35" s="22"/>
      <c r="E35" s="22"/>
    </row>
    <row r="36" spans="1:5" ht="15.5" x14ac:dyDescent="0.35">
      <c r="A36" s="6"/>
      <c r="B36" s="56"/>
      <c r="C36" s="56"/>
      <c r="D36" s="22"/>
      <c r="E36" s="23"/>
    </row>
    <row r="37" spans="1:5" ht="19.899999999999999" customHeight="1" x14ac:dyDescent="0.35">
      <c r="A37" s="36"/>
      <c r="B37" s="109" t="s">
        <v>22</v>
      </c>
      <c r="C37" s="110"/>
      <c r="D37" s="22"/>
      <c r="E37" s="22"/>
    </row>
    <row r="38" spans="1:5" ht="30" customHeight="1" x14ac:dyDescent="0.35">
      <c r="A38" s="36"/>
      <c r="B38" s="111" t="s">
        <v>59</v>
      </c>
      <c r="C38" s="112"/>
    </row>
    <row r="39" spans="1:5" ht="19.5" customHeight="1" x14ac:dyDescent="0.35">
      <c r="A39" s="57"/>
      <c r="B39" s="102" t="s">
        <v>12</v>
      </c>
      <c r="C39" s="103"/>
    </row>
    <row r="40" spans="1:5" ht="15.5" x14ac:dyDescent="0.35">
      <c r="A40" s="6"/>
      <c r="B40" s="6"/>
      <c r="C40" s="6"/>
      <c r="D40" s="6"/>
      <c r="E40" s="6"/>
    </row>
    <row r="41" spans="1:5" ht="9.75" hidden="1" customHeight="1" x14ac:dyDescent="0.35">
      <c r="A41" s="56"/>
      <c r="B41" s="56"/>
      <c r="C41" s="56"/>
      <c r="D41" s="22"/>
      <c r="E41" s="22"/>
    </row>
    <row r="42" spans="1:5" ht="15.5" hidden="1" x14ac:dyDescent="0.35">
      <c r="D42" s="6"/>
    </row>
    <row r="44" spans="1:5" ht="15.5" hidden="1" x14ac:dyDescent="0.35">
      <c r="B44" s="104"/>
      <c r="C44" s="104"/>
    </row>
  </sheetData>
  <sheetProtection sheet="1" objects="1" scenarios="1"/>
  <mergeCells count="6">
    <mergeCell ref="B39:C39"/>
    <mergeCell ref="B44:C44"/>
    <mergeCell ref="A1:C1"/>
    <mergeCell ref="A3:C3"/>
    <mergeCell ref="B37:C37"/>
    <mergeCell ref="B38:C3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0000000}">
          <x14:formula1>
            <xm:f>Data!$A$2:$A$5</xm:f>
          </x14:formula1>
          <xm:sqref>C6</xm:sqref>
        </x14:dataValidation>
        <x14:dataValidation type="list" allowBlank="1" showInputMessage="1" showErrorMessage="1" xr:uid="{00000000-0002-0000-0100-000001000000}">
          <x14:formula1>
            <xm:f>Data!$A$1:$A$5</xm:f>
          </x14:formula1>
          <xm:sqref>C5</xm:sqref>
        </x14:dataValidation>
        <x14:dataValidation type="list" allowBlank="1" showInputMessage="1" showErrorMessage="1" xr:uid="{00000000-0002-0000-0100-000002000000}">
          <x14:formula1>
            <xm:f>Data!$E$9:$E$13</xm:f>
          </x14:formula1>
          <xm:sqref>C23</xm:sqref>
        </x14:dataValidation>
        <x14:dataValidation type="list" allowBlank="1" showInputMessage="1" showErrorMessage="1" xr:uid="{00000000-0002-0000-0100-000003000000}">
          <x14:formula1>
            <xm:f>Data!$A$17:$A$21</xm:f>
          </x14:formula1>
          <xm:sqref>C29</xm:sqref>
        </x14:dataValidation>
        <x14:dataValidation type="list" allowBlank="1" showInputMessage="1" showErrorMessage="1" xr:uid="{00000000-0002-0000-0100-000004000000}">
          <x14:formula1>
            <xm:f>Data!$E$17:$E$21</xm:f>
          </x14:formula1>
          <xm:sqref>C32</xm:sqref>
        </x14:dataValidation>
        <x14:dataValidation type="list" allowBlank="1" showInputMessage="1" showErrorMessage="1" xr:uid="{00000000-0002-0000-0100-000005000000}">
          <x14:formula1>
            <xm:f>Data!$C$17:$C$21</xm:f>
          </x14:formula1>
          <xm:sqref>C35</xm:sqref>
        </x14:dataValidation>
        <x14:dataValidation type="list" allowBlank="1" showInputMessage="1" showErrorMessage="1" xr:uid="{00000000-0002-0000-0100-000006000000}">
          <x14:formula1>
            <xm:f>Data!$C$1:$C$6</xm:f>
          </x14:formula1>
          <xm:sqref>C8</xm:sqref>
        </x14:dataValidation>
        <x14:dataValidation type="list" allowBlank="1" showInputMessage="1" showErrorMessage="1" xr:uid="{00000000-0002-0000-0100-000007000000}">
          <x14:formula1>
            <xm:f>Data!$C$9:$C$13</xm:f>
          </x14:formula1>
          <xm:sqref>C20</xm:sqref>
        </x14:dataValidation>
        <x14:dataValidation type="list" allowBlank="1" showInputMessage="1" showErrorMessage="1" xr:uid="{00000000-0002-0000-0100-000008000000}">
          <x14:formula1>
            <xm:f>Data!$A$9:$A$14</xm:f>
          </x14:formula1>
          <xm:sqref>C17</xm:sqref>
        </x14:dataValidation>
        <x14:dataValidation type="list" allowBlank="1" showInputMessage="1" showErrorMessage="1" xr:uid="{00000000-0002-0000-0100-000009000000}">
          <x14:formula1>
            <xm:f>Data!$G$1:$G$6</xm:f>
          </x14:formula1>
          <xm:sqref>C14</xm:sqref>
        </x14:dataValidation>
        <x14:dataValidation type="list" allowBlank="1" showInputMessage="1" showErrorMessage="1" xr:uid="{00000000-0002-0000-0100-00000A000000}">
          <x14:formula1>
            <xm:f>Data!$G$9:$G$14</xm:f>
          </x14:formula1>
          <xm:sqref>C26</xm:sqref>
        </x14:dataValidation>
        <x14:dataValidation type="list" allowBlank="1" showInputMessage="1" showErrorMessage="1" xr:uid="{00000000-0002-0000-0100-00000B000000}">
          <x14:formula1>
            <xm:f>Data!$E$1:$E$6</xm:f>
          </x14:formula1>
          <xm:sqref>C15 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27"/>
  <sheetViews>
    <sheetView zoomScaleNormal="100" workbookViewId="0">
      <selection sqref="A1:E1"/>
    </sheetView>
  </sheetViews>
  <sheetFormatPr defaultColWidth="0" defaultRowHeight="14.5" zeroHeight="1" x14ac:dyDescent="0.35"/>
  <cols>
    <col min="1" max="1" width="66.7265625" customWidth="1"/>
    <col min="2" max="2" width="29.7265625" customWidth="1"/>
    <col min="3" max="3" width="18.7265625" customWidth="1"/>
    <col min="4" max="4" width="11.54296875" customWidth="1"/>
    <col min="5" max="5" width="10.453125" customWidth="1"/>
    <col min="6" max="6" width="8.1796875" customWidth="1"/>
    <col min="7" max="16" width="9.1796875" customWidth="1"/>
    <col min="17" max="16384" width="9.1796875" hidden="1"/>
  </cols>
  <sheetData>
    <row r="1" spans="1:8" ht="36" customHeight="1" x14ac:dyDescent="0.55000000000000004">
      <c r="A1" s="117" t="s">
        <v>23</v>
      </c>
      <c r="B1" s="118"/>
      <c r="C1" s="118"/>
      <c r="D1" s="118"/>
      <c r="E1" s="118"/>
    </row>
    <row r="2" spans="1:8" ht="11.25" customHeight="1" x14ac:dyDescent="0.45">
      <c r="A2" s="4"/>
      <c r="B2" s="4"/>
    </row>
    <row r="3" spans="1:8" ht="69" customHeight="1" x14ac:dyDescent="0.35">
      <c r="A3" s="106" t="s">
        <v>90</v>
      </c>
      <c r="B3" s="107"/>
      <c r="C3" s="107"/>
      <c r="D3" s="107"/>
      <c r="E3" s="108"/>
    </row>
    <row r="4" spans="1:8" ht="86.25" customHeight="1" x14ac:dyDescent="0.35">
      <c r="A4" s="14" t="s">
        <v>17</v>
      </c>
      <c r="B4" s="15" t="s">
        <v>30</v>
      </c>
      <c r="C4" s="5" t="s">
        <v>31</v>
      </c>
      <c r="D4" s="113" t="s">
        <v>89</v>
      </c>
      <c r="E4" s="113"/>
    </row>
    <row r="5" spans="1:8" ht="32.25" customHeight="1" x14ac:dyDescent="0.35">
      <c r="A5" s="39" t="s">
        <v>47</v>
      </c>
      <c r="B5" s="62" t="str">
        <f>IF(Questionnaire!C5=Data!A2,1,IF(Questionnaire!C5=Data!A3,2,IF(Questionnaire!C5=Data!A4,3,IF(Questionnaire!C5=Data!A5,4,""))))</f>
        <v/>
      </c>
      <c r="C5" s="8" t="s">
        <v>49</v>
      </c>
      <c r="D5" s="67" t="str">
        <f>IF(B5=Data!C19, "DL",IF(B5=Data!C20,"DL",IF(B5=Data!C21,"DL","")))</f>
        <v/>
      </c>
      <c r="E5" s="68" t="str">
        <f>IF(B5=Data!C18,"RL","")</f>
        <v/>
      </c>
      <c r="H5" t="s">
        <v>32</v>
      </c>
    </row>
    <row r="6" spans="1:8" ht="9" customHeight="1" thickBot="1" x14ac:dyDescent="0.4">
      <c r="A6" s="40"/>
      <c r="B6" s="63"/>
      <c r="C6" s="11"/>
      <c r="D6" s="69"/>
      <c r="E6" s="70"/>
    </row>
    <row r="7" spans="1:8" ht="46.5" customHeight="1" x14ac:dyDescent="0.35">
      <c r="A7" s="37" t="s">
        <v>60</v>
      </c>
      <c r="B7" s="64" t="str">
        <f>IF(Questionnaire!C8=Data!C2,0,IF(Questionnaire!C8=Data!C3,1,IF(Questionnaire!C8=Data!C4,2,IF(Questionnaire!C8=Data!C5,3,IF(Questionnaire!C8=Data!C6,4,"")))))</f>
        <v/>
      </c>
      <c r="C7" s="8" t="s">
        <v>73</v>
      </c>
      <c r="D7" s="71" t="str">
        <f>IF(B7=Data!C18,"DL","")</f>
        <v/>
      </c>
      <c r="E7" s="72" t="str">
        <f>IF(B7=Data!C19, "RL",IF(B7=Data!C20,"RL",IF(B7=Data!C21,"RL","")))</f>
        <v/>
      </c>
    </row>
    <row r="8" spans="1:8" ht="9" customHeight="1" thickBot="1" x14ac:dyDescent="0.4">
      <c r="A8" s="42"/>
      <c r="B8" s="63"/>
      <c r="C8" s="11"/>
      <c r="D8" s="69"/>
      <c r="E8" s="73"/>
    </row>
    <row r="9" spans="1:8" ht="32.25" customHeight="1" x14ac:dyDescent="0.35">
      <c r="A9" s="46" t="s">
        <v>61</v>
      </c>
      <c r="B9" s="64" t="str">
        <f>IF(Questionnaire!C11=Data!E2,0,IF(Questionnaire!C11=Data!E3,1,IF(Questionnaire!C11=Data!E4,2,IF(Questionnaire!C11=Data!E5,3,IF(Questionnaire!C11=Data!E6,4,"")))))</f>
        <v/>
      </c>
      <c r="C9" s="9" t="s">
        <v>43</v>
      </c>
      <c r="D9" s="71" t="str">
        <f>IF(B9=Data!C18,"DL",IF(B9=Data!C19,"DL",""))</f>
        <v/>
      </c>
      <c r="E9" s="74" t="str">
        <f>IF(B9=Data!C20,"RL",IF(B9=Data!C21,"RL",""))</f>
        <v/>
      </c>
    </row>
    <row r="10" spans="1:8" ht="8.25" customHeight="1" thickBot="1" x14ac:dyDescent="0.4">
      <c r="A10" s="38"/>
      <c r="B10" s="63"/>
      <c r="C10" s="11"/>
      <c r="D10" s="69"/>
      <c r="E10" s="73"/>
    </row>
    <row r="11" spans="1:8" ht="30.5" x14ac:dyDescent="0.35">
      <c r="A11" s="41" t="s">
        <v>62</v>
      </c>
      <c r="B11" s="64" t="str">
        <f>IF(Questionnaire!C14=Data!G2,0,IF(Questionnaire!C14=Data!G3,1,IF(Questionnaire!C14=Data!G4,2,IF(Questionnaire!C14=Data!G5,3,IF(Questionnaire!C14=Data!G6,4,"")))))</f>
        <v/>
      </c>
      <c r="C11" s="8" t="s">
        <v>73</v>
      </c>
      <c r="D11" s="71" t="str">
        <f>IF(B11=Data!C18,"DL","")</f>
        <v/>
      </c>
      <c r="E11" s="74" t="str">
        <f>IF(B11=Data!C19,"RL",IF(B11=Data!C20,"RL",IF(B11=Data!C21,"RL","")))</f>
        <v/>
      </c>
    </row>
    <row r="12" spans="1:8" ht="6" customHeight="1" thickBot="1" x14ac:dyDescent="0.4">
      <c r="A12" s="48"/>
      <c r="B12" s="63"/>
      <c r="C12" s="11"/>
      <c r="D12" s="69"/>
      <c r="E12" s="73"/>
    </row>
    <row r="13" spans="1:8" ht="30.5" x14ac:dyDescent="0.35">
      <c r="A13" s="44" t="s">
        <v>69</v>
      </c>
      <c r="B13" s="60" t="str">
        <f>IF(Questionnaire!C17=Data!A10,0,IF(Questionnaire!C17=Data!A11,1,IF(Questionnaire!C17=Data!A12,2,IF(Questionnaire!C17=Data!A13,3,IF(Questionnaire!C17=Data!A14,4,"")))))</f>
        <v/>
      </c>
      <c r="C13" s="8" t="s">
        <v>73</v>
      </c>
      <c r="D13" s="75" t="str">
        <f>IF(B13=Data!C18,"DL","")</f>
        <v/>
      </c>
      <c r="E13" s="74" t="str">
        <f>IF(B13=Data!C19, "RL",IF(B13=Data!C20,"RL",IF(B13=Data!C21,"RL","")))</f>
        <v/>
      </c>
    </row>
    <row r="14" spans="1:8" ht="6.75" customHeight="1" thickBot="1" x14ac:dyDescent="0.4">
      <c r="A14" s="45"/>
      <c r="B14" s="63"/>
      <c r="C14" s="11"/>
      <c r="D14" s="69"/>
      <c r="E14" s="73"/>
    </row>
    <row r="15" spans="1:8" ht="35.25" customHeight="1" x14ac:dyDescent="0.35">
      <c r="A15" s="49" t="s">
        <v>68</v>
      </c>
      <c r="B15" s="65" t="str">
        <f>IF(Questionnaire!C20=Data!C10,1,IF(Questionnaire!C20=Data!C11,2,IF(Questionnaire!C20=Data!C12,3,IF(Questionnaire!C20=Data!C13,4,""))))</f>
        <v/>
      </c>
      <c r="C15" s="10" t="s">
        <v>41</v>
      </c>
      <c r="D15" s="76" t="str">
        <f>IF(B15=Data!C18,"DL",IF(B15=Data!C19,"DL",""))</f>
        <v/>
      </c>
      <c r="E15" s="72" t="str">
        <f>IF(B15=Data!C20,"RL",IF(B15=Data!C21,"RL",""))</f>
        <v/>
      </c>
    </row>
    <row r="16" spans="1:8" ht="7.5" customHeight="1" thickBot="1" x14ac:dyDescent="0.4">
      <c r="A16" s="50"/>
      <c r="B16" s="63"/>
      <c r="C16" s="11"/>
      <c r="D16" s="69"/>
      <c r="E16" s="73"/>
    </row>
    <row r="17" spans="1:15" ht="30.75" customHeight="1" x14ac:dyDescent="0.35">
      <c r="A17" s="46" t="s">
        <v>67</v>
      </c>
      <c r="B17" s="64" t="str">
        <f>IF(Questionnaire!C23=Data!E10,1,IF(Questionnaire!C23=Data!E11,2,IF(Questionnaire!C23=Data!E12,3,IF(Questionnaire!C23=Data!E13,4,""))))</f>
        <v/>
      </c>
      <c r="C17" s="9" t="s">
        <v>42</v>
      </c>
      <c r="D17" s="71" t="str">
        <f>IF(B17=Data!C20,"DL",IF(B17=Data!C21,"DL",""))</f>
        <v/>
      </c>
      <c r="E17" s="74" t="str">
        <f>IF(B17=Data!C18,"RL",IF(B17=Data!C19,"RL",""))</f>
        <v/>
      </c>
    </row>
    <row r="18" spans="1:15" ht="8.25" customHeight="1" thickBot="1" x14ac:dyDescent="0.4">
      <c r="A18" s="45"/>
      <c r="B18" s="63"/>
      <c r="C18" s="11"/>
      <c r="D18" s="69"/>
      <c r="E18" s="73"/>
    </row>
    <row r="19" spans="1:15" ht="46.5" customHeight="1" x14ac:dyDescent="0.35">
      <c r="A19" s="51" t="s">
        <v>66</v>
      </c>
      <c r="B19" s="65" t="str">
        <f>IF(Questionnaire!C26=Data!G10,0,IF(Questionnaire!C26=Data!G11,1,IF(Questionnaire!C26=Data!G12,2,IF(Questionnaire!C26=Data!G13,3,IF(Questionnaire!C26=Data!G14,4,"")))))</f>
        <v/>
      </c>
      <c r="C19" s="8" t="s">
        <v>73</v>
      </c>
      <c r="D19" s="76" t="str">
        <f>IF(B19=Data!C18,"DL","")</f>
        <v/>
      </c>
      <c r="E19" s="72" t="str">
        <f>IF(B19=Data!C19, "RL",IF(B19=Data!C20,"RL",IF(B19=Data!C21,"RL","")))</f>
        <v/>
      </c>
    </row>
    <row r="20" spans="1:15" ht="7.5" customHeight="1" thickBot="1" x14ac:dyDescent="0.4">
      <c r="A20" s="50"/>
      <c r="B20" s="63"/>
      <c r="C20" s="11"/>
      <c r="D20" s="69"/>
      <c r="E20" s="73"/>
    </row>
    <row r="21" spans="1:15" ht="31.5" customHeight="1" x14ac:dyDescent="0.35">
      <c r="A21" s="52" t="s">
        <v>65</v>
      </c>
      <c r="B21" s="64" t="str">
        <f>IF(Questionnaire!C29=Data!A18,1,IF(Questionnaire!C29=Data!A19,2,IF(Questionnaire!C29=Data!A20,3,IF(Questionnaire!C29=Data!A21,4,""))))</f>
        <v/>
      </c>
      <c r="C21" s="9" t="s">
        <v>49</v>
      </c>
      <c r="D21" s="71" t="str">
        <f>IF(B21=Data!C19,"DL",IF(B21=Data!C20,"DL",IF(B21=Data!C21,"DL","")))</f>
        <v/>
      </c>
      <c r="E21" s="74" t="str">
        <f>IF(B21=Data!C18,"RL","")</f>
        <v/>
      </c>
    </row>
    <row r="22" spans="1:15" ht="8.25" customHeight="1" thickBot="1" x14ac:dyDescent="0.4">
      <c r="A22" s="45"/>
      <c r="B22" s="63"/>
      <c r="C22" s="11"/>
      <c r="D22" s="69"/>
      <c r="E22" s="73"/>
    </row>
    <row r="23" spans="1:15" ht="32.25" customHeight="1" x14ac:dyDescent="0.35">
      <c r="A23" s="41" t="s">
        <v>64</v>
      </c>
      <c r="B23" s="64" t="str">
        <f>IF(Questionnaire!C32=Data!E18,1,IF(Questionnaire!C32=Data!E19,2,IF(Questionnaire!C32=Data!E20,3,IF(Questionnaire!C32=Data!E21,4,""))))</f>
        <v/>
      </c>
      <c r="C23" s="9" t="s">
        <v>44</v>
      </c>
      <c r="D23" s="71" t="str">
        <f>IF(B23=Data!C20,"DL",IF(B23=Data!C21,"DL",""))</f>
        <v/>
      </c>
      <c r="E23" s="77" t="str">
        <f>IF(B23=Data!C18,"RL",IF(B23=Data!C19,"RL",""))</f>
        <v/>
      </c>
    </row>
    <row r="24" spans="1:15" ht="10.5" customHeight="1" x14ac:dyDescent="0.35">
      <c r="A24" s="47"/>
      <c r="B24" s="66"/>
      <c r="C24" s="12"/>
      <c r="D24" s="78"/>
      <c r="E24" s="79"/>
    </row>
    <row r="25" spans="1:15" ht="20" x14ac:dyDescent="0.4">
      <c r="C25" s="16" t="s">
        <v>37</v>
      </c>
      <c r="D25" s="80">
        <f>COUNTIF(D5:D23,Data!C25)</f>
        <v>0</v>
      </c>
      <c r="E25" s="81">
        <f>COUNTIF(E5:E24,Data!C26)</f>
        <v>0</v>
      </c>
    </row>
    <row r="26" spans="1:15" ht="267" customHeight="1" x14ac:dyDescent="0.35">
      <c r="G26" s="114" t="s">
        <v>87</v>
      </c>
      <c r="H26" s="115"/>
      <c r="I26" s="115"/>
      <c r="J26" s="115"/>
      <c r="K26" s="115"/>
      <c r="L26" s="115"/>
      <c r="M26" s="115"/>
      <c r="N26" s="115"/>
      <c r="O26" s="116"/>
    </row>
    <row r="27" spans="1:15" x14ac:dyDescent="0.35"/>
  </sheetData>
  <sheetProtection sheet="1" objects="1" scenarios="1"/>
  <mergeCells count="4">
    <mergeCell ref="D4:E4"/>
    <mergeCell ref="G26:O26"/>
    <mergeCell ref="A3:E3"/>
    <mergeCell ref="A1:E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zoomScale="140" zoomScaleNormal="140" zoomScalePageLayoutView="160" workbookViewId="0">
      <selection activeCell="A2" sqref="A2"/>
    </sheetView>
  </sheetViews>
  <sheetFormatPr defaultColWidth="0" defaultRowHeight="14.5" zeroHeight="1" x14ac:dyDescent="0.35"/>
  <cols>
    <col min="1" max="1" width="89.7265625" style="83" customWidth="1"/>
    <col min="2" max="16384" width="9.1796875" hidden="1"/>
  </cols>
  <sheetData>
    <row r="1" spans="1:1" ht="22.5" x14ac:dyDescent="0.45">
      <c r="A1" s="87" t="s">
        <v>117</v>
      </c>
    </row>
    <row r="2" spans="1:1" ht="15.75" customHeight="1" x14ac:dyDescent="0.35">
      <c r="A2" s="85" t="s">
        <v>114</v>
      </c>
    </row>
    <row r="3" spans="1:1" ht="15" customHeight="1" x14ac:dyDescent="0.35">
      <c r="A3" s="86"/>
    </row>
    <row r="4" spans="1:1" ht="15" customHeight="1" x14ac:dyDescent="0.35">
      <c r="A4" s="85" t="s">
        <v>112</v>
      </c>
    </row>
    <row r="5" spans="1:1" ht="15" customHeight="1" x14ac:dyDescent="0.35">
      <c r="A5" s="86"/>
    </row>
    <row r="6" spans="1:1" ht="15.75" customHeight="1" x14ac:dyDescent="0.35">
      <c r="A6" s="85" t="s">
        <v>113</v>
      </c>
    </row>
    <row r="7" spans="1:1" ht="36.75" customHeight="1" x14ac:dyDescent="0.35">
      <c r="A7" s="88"/>
    </row>
    <row r="8" spans="1:1" ht="15.75" customHeight="1" x14ac:dyDescent="0.35">
      <c r="A8" s="85" t="s">
        <v>116</v>
      </c>
    </row>
    <row r="9" spans="1:1" ht="409.5" customHeight="1" x14ac:dyDescent="0.35">
      <c r="A9" s="88"/>
    </row>
    <row r="10" spans="1:1" ht="15" hidden="1" customHeight="1" x14ac:dyDescent="0.35">
      <c r="A10" s="82"/>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H32"/>
  <sheetViews>
    <sheetView zoomScale="85" zoomScaleNormal="85" workbookViewId="0">
      <selection activeCell="C6" sqref="C6"/>
    </sheetView>
  </sheetViews>
  <sheetFormatPr defaultRowHeight="14.5" x14ac:dyDescent="0.35"/>
  <cols>
    <col min="1" max="1" width="46.81640625" customWidth="1"/>
    <col min="3" max="3" width="39.81640625" customWidth="1"/>
    <col min="5" max="5" width="47.81640625" customWidth="1"/>
    <col min="7" max="7" width="40.54296875" customWidth="1"/>
  </cols>
  <sheetData>
    <row r="1" spans="1:8" ht="15.5" x14ac:dyDescent="0.35">
      <c r="A1" s="2" t="s">
        <v>0</v>
      </c>
      <c r="B1" s="2">
        <v>2</v>
      </c>
      <c r="C1" s="2" t="s">
        <v>0</v>
      </c>
      <c r="D1" s="2">
        <v>3</v>
      </c>
      <c r="E1" s="2" t="s">
        <v>0</v>
      </c>
      <c r="F1" s="2">
        <v>4</v>
      </c>
      <c r="G1" s="2" t="s">
        <v>0</v>
      </c>
      <c r="H1" s="2"/>
    </row>
    <row r="2" spans="1:8" ht="31" x14ac:dyDescent="0.35">
      <c r="A2" s="1" t="s">
        <v>36</v>
      </c>
      <c r="B2" s="2"/>
      <c r="C2" s="1" t="s">
        <v>50</v>
      </c>
      <c r="D2" s="2"/>
      <c r="E2" s="1" t="s">
        <v>50</v>
      </c>
      <c r="F2" s="2"/>
      <c r="G2" s="1" t="s">
        <v>50</v>
      </c>
      <c r="H2" s="2"/>
    </row>
    <row r="3" spans="1:8" ht="49.5" customHeight="1" x14ac:dyDescent="0.35">
      <c r="A3" s="1" t="s">
        <v>35</v>
      </c>
      <c r="B3" s="2"/>
      <c r="C3" s="19" t="s">
        <v>58</v>
      </c>
      <c r="D3" s="2"/>
      <c r="E3" s="1" t="s">
        <v>77</v>
      </c>
      <c r="F3" s="2"/>
      <c r="G3" s="1" t="s">
        <v>11</v>
      </c>
      <c r="H3" s="2"/>
    </row>
    <row r="4" spans="1:8" ht="63.75" customHeight="1" x14ac:dyDescent="0.35">
      <c r="A4" s="1" t="s">
        <v>34</v>
      </c>
      <c r="B4" s="2"/>
      <c r="C4" s="1" t="s">
        <v>56</v>
      </c>
      <c r="D4" s="2"/>
      <c r="E4" s="1" t="s">
        <v>78</v>
      </c>
      <c r="F4" s="2"/>
      <c r="G4" s="1" t="s">
        <v>63</v>
      </c>
      <c r="H4" s="2"/>
    </row>
    <row r="5" spans="1:8" ht="52.5" customHeight="1" x14ac:dyDescent="0.35">
      <c r="A5" s="1" t="s">
        <v>33</v>
      </c>
      <c r="B5" s="2"/>
      <c r="C5" s="1" t="s">
        <v>55</v>
      </c>
      <c r="D5" s="2"/>
      <c r="E5" s="1" t="s">
        <v>79</v>
      </c>
      <c r="F5" s="2"/>
      <c r="G5" s="1" t="s">
        <v>13</v>
      </c>
      <c r="H5" s="2"/>
    </row>
    <row r="6" spans="1:8" ht="77.5" x14ac:dyDescent="0.35">
      <c r="A6" s="2"/>
      <c r="B6" s="2"/>
      <c r="C6" s="1" t="s">
        <v>57</v>
      </c>
      <c r="D6" s="2"/>
      <c r="E6" s="1" t="s">
        <v>80</v>
      </c>
      <c r="F6" s="2"/>
      <c r="G6" s="1" t="s">
        <v>14</v>
      </c>
      <c r="H6" s="2"/>
    </row>
    <row r="7" spans="1:8" ht="15.5" x14ac:dyDescent="0.35">
      <c r="A7" s="2"/>
      <c r="B7" s="2"/>
      <c r="C7" s="1"/>
      <c r="D7" s="2"/>
      <c r="E7" s="2"/>
      <c r="F7" s="2"/>
      <c r="G7" s="2"/>
      <c r="H7" s="2"/>
    </row>
    <row r="8" spans="1:8" ht="15.5" x14ac:dyDescent="0.35">
      <c r="A8" s="2"/>
      <c r="B8" s="2"/>
      <c r="C8" s="2"/>
      <c r="D8" s="2"/>
      <c r="E8" s="2"/>
      <c r="F8" s="2"/>
      <c r="G8" s="2"/>
      <c r="H8" s="2"/>
    </row>
    <row r="9" spans="1:8" ht="15.5" x14ac:dyDescent="0.35">
      <c r="A9" s="2" t="s">
        <v>0</v>
      </c>
      <c r="B9" s="2">
        <v>6</v>
      </c>
      <c r="C9" s="2" t="s">
        <v>0</v>
      </c>
      <c r="D9" s="2">
        <v>7</v>
      </c>
      <c r="E9" s="2" t="s">
        <v>0</v>
      </c>
      <c r="F9" s="2">
        <v>8</v>
      </c>
      <c r="G9" s="2" t="s">
        <v>0</v>
      </c>
      <c r="H9" s="2"/>
    </row>
    <row r="10" spans="1:8" ht="15.5" x14ac:dyDescent="0.35">
      <c r="A10" s="1" t="s">
        <v>50</v>
      </c>
      <c r="B10" s="2"/>
      <c r="C10" s="2" t="s">
        <v>25</v>
      </c>
      <c r="D10" s="2"/>
      <c r="E10" s="2" t="s">
        <v>18</v>
      </c>
      <c r="F10" s="2"/>
      <c r="G10" s="1" t="s">
        <v>50</v>
      </c>
      <c r="H10" s="2"/>
    </row>
    <row r="11" spans="1:8" ht="15.5" x14ac:dyDescent="0.35">
      <c r="A11" s="1" t="s">
        <v>11</v>
      </c>
      <c r="B11" s="2"/>
      <c r="C11" s="2" t="s">
        <v>26</v>
      </c>
      <c r="D11" s="2"/>
      <c r="E11" s="2" t="s">
        <v>19</v>
      </c>
      <c r="F11" s="2"/>
      <c r="G11" s="2" t="s">
        <v>70</v>
      </c>
      <c r="H11" s="2"/>
    </row>
    <row r="12" spans="1:8" ht="15.5" x14ac:dyDescent="0.35">
      <c r="A12" s="1" t="s">
        <v>15</v>
      </c>
      <c r="B12" s="2"/>
      <c r="C12" s="2" t="s">
        <v>27</v>
      </c>
      <c r="D12" s="2"/>
      <c r="E12" s="2" t="s">
        <v>20</v>
      </c>
      <c r="F12" s="2"/>
      <c r="G12" s="2" t="s">
        <v>71</v>
      </c>
      <c r="H12" s="2"/>
    </row>
    <row r="13" spans="1:8" ht="32.25" customHeight="1" x14ac:dyDescent="0.35">
      <c r="A13" s="1" t="s">
        <v>13</v>
      </c>
      <c r="B13" s="2"/>
      <c r="C13" s="2" t="s">
        <v>28</v>
      </c>
      <c r="D13" s="2"/>
      <c r="E13" s="2" t="s">
        <v>21</v>
      </c>
      <c r="F13" s="2"/>
      <c r="G13" s="1" t="s">
        <v>72</v>
      </c>
      <c r="H13" s="2"/>
    </row>
    <row r="14" spans="1:8" ht="31" x14ac:dyDescent="0.35">
      <c r="A14" s="43" t="s">
        <v>14</v>
      </c>
      <c r="B14" s="2"/>
      <c r="C14" s="2"/>
      <c r="D14" s="2"/>
      <c r="E14" s="2"/>
      <c r="F14" s="2"/>
      <c r="G14" s="1" t="s">
        <v>14</v>
      </c>
      <c r="H14" s="2"/>
    </row>
    <row r="15" spans="1:8" ht="15.5" x14ac:dyDescent="0.35">
      <c r="A15" s="2"/>
      <c r="B15" s="2"/>
      <c r="C15" s="2"/>
      <c r="D15" s="2"/>
      <c r="E15" s="2"/>
      <c r="F15" s="2"/>
      <c r="G15" s="2"/>
      <c r="H15" s="2"/>
    </row>
    <row r="16" spans="1:8" ht="15.5" x14ac:dyDescent="0.35">
      <c r="A16" s="2"/>
      <c r="B16" s="2"/>
      <c r="C16" s="2"/>
      <c r="D16" s="2"/>
      <c r="E16" s="2"/>
      <c r="F16" s="2"/>
      <c r="G16" s="2"/>
      <c r="H16" s="2"/>
    </row>
    <row r="17" spans="1:8" ht="15.5" x14ac:dyDescent="0.35">
      <c r="A17" s="2" t="s">
        <v>0</v>
      </c>
      <c r="B17" s="2"/>
      <c r="C17" s="119" t="s">
        <v>54</v>
      </c>
      <c r="D17" s="119"/>
      <c r="E17" s="2" t="s">
        <v>0</v>
      </c>
      <c r="F17" s="2"/>
      <c r="G17" s="2"/>
      <c r="H17" s="2"/>
    </row>
    <row r="18" spans="1:8" ht="15.5" x14ac:dyDescent="0.35">
      <c r="A18" s="2" t="s">
        <v>81</v>
      </c>
      <c r="B18" s="2"/>
      <c r="C18" s="2">
        <v>1</v>
      </c>
      <c r="D18" s="3"/>
      <c r="E18" s="2" t="s">
        <v>5</v>
      </c>
      <c r="F18" s="2"/>
      <c r="G18" s="2"/>
      <c r="H18" s="2"/>
    </row>
    <row r="19" spans="1:8" ht="15.5" x14ac:dyDescent="0.35">
      <c r="A19" s="2" t="s">
        <v>82</v>
      </c>
      <c r="B19" s="2"/>
      <c r="C19" s="2">
        <v>2</v>
      </c>
      <c r="D19" s="3"/>
      <c r="E19" s="2" t="s">
        <v>6</v>
      </c>
      <c r="F19" s="2"/>
      <c r="G19" s="2"/>
      <c r="H19" s="2"/>
    </row>
    <row r="20" spans="1:8" ht="15.5" x14ac:dyDescent="0.35">
      <c r="A20" s="2" t="s">
        <v>83</v>
      </c>
      <c r="B20" s="2"/>
      <c r="C20" s="2">
        <v>3</v>
      </c>
      <c r="D20" s="3"/>
      <c r="E20" s="2" t="s">
        <v>7</v>
      </c>
      <c r="F20" s="2"/>
      <c r="G20" s="2"/>
      <c r="H20" s="2"/>
    </row>
    <row r="21" spans="1:8" ht="15.5" x14ac:dyDescent="0.35">
      <c r="A21" s="2" t="s">
        <v>84</v>
      </c>
      <c r="B21" s="2"/>
      <c r="C21" s="2">
        <v>4</v>
      </c>
      <c r="D21" s="3"/>
      <c r="E21" s="2" t="s">
        <v>8</v>
      </c>
      <c r="F21" s="2"/>
      <c r="G21" s="2"/>
      <c r="H21" s="2"/>
    </row>
    <row r="22" spans="1:8" ht="15.5" x14ac:dyDescent="0.35">
      <c r="A22" s="2"/>
      <c r="B22" s="2"/>
      <c r="C22" s="2">
        <v>5</v>
      </c>
      <c r="D22" s="2"/>
      <c r="E22" s="2"/>
      <c r="F22" s="2"/>
      <c r="G22" s="2"/>
      <c r="H22" s="2"/>
    </row>
    <row r="23" spans="1:8" ht="15.5" x14ac:dyDescent="0.35">
      <c r="A23" s="2"/>
      <c r="B23" s="2"/>
      <c r="C23" s="2">
        <v>6</v>
      </c>
      <c r="D23" s="2"/>
      <c r="E23" s="2"/>
      <c r="F23" s="2"/>
      <c r="G23" s="2"/>
      <c r="H23" s="2"/>
    </row>
    <row r="24" spans="1:8" ht="15.5" x14ac:dyDescent="0.35">
      <c r="A24" s="2"/>
      <c r="B24" s="2"/>
      <c r="C24" s="13" t="s">
        <v>38</v>
      </c>
      <c r="D24" s="2"/>
      <c r="E24" s="2"/>
      <c r="F24" s="2"/>
      <c r="G24" s="2"/>
      <c r="H24" s="2"/>
    </row>
    <row r="25" spans="1:8" ht="15.5" x14ac:dyDescent="0.35">
      <c r="A25" s="2"/>
      <c r="B25" s="2"/>
      <c r="C25" s="17" t="s">
        <v>39</v>
      </c>
      <c r="D25" s="2"/>
      <c r="E25" s="2"/>
      <c r="F25" s="2"/>
      <c r="G25" s="2"/>
      <c r="H25" s="2"/>
    </row>
    <row r="26" spans="1:8" ht="15.5" x14ac:dyDescent="0.35">
      <c r="A26" s="2"/>
      <c r="B26" s="2"/>
      <c r="C26" s="17" t="s">
        <v>40</v>
      </c>
      <c r="D26" s="2"/>
      <c r="E26" s="2"/>
      <c r="F26" s="2"/>
      <c r="H26" s="2"/>
    </row>
    <row r="27" spans="1:8" ht="15.5" x14ac:dyDescent="0.35">
      <c r="A27" s="2"/>
      <c r="B27" s="2"/>
      <c r="C27" s="2"/>
      <c r="D27" s="2"/>
      <c r="E27" s="2"/>
      <c r="F27" s="2"/>
      <c r="H27" s="2"/>
    </row>
    <row r="28" spans="1:8" ht="15.5" x14ac:dyDescent="0.35">
      <c r="A28" s="2"/>
      <c r="B28" s="2"/>
      <c r="C28" s="2"/>
      <c r="D28" s="2"/>
      <c r="E28" s="2"/>
      <c r="F28" s="2"/>
      <c r="H28" s="2"/>
    </row>
    <row r="29" spans="1:8" ht="15.5" x14ac:dyDescent="0.35">
      <c r="A29" s="2"/>
      <c r="B29" s="2"/>
      <c r="C29" s="2"/>
      <c r="D29" s="2"/>
      <c r="E29" s="2"/>
      <c r="F29" s="2"/>
      <c r="H29" s="2"/>
    </row>
    <row r="30" spans="1:8" ht="15.5" x14ac:dyDescent="0.35">
      <c r="A30" s="2"/>
      <c r="B30" s="2"/>
      <c r="C30" s="2"/>
      <c r="D30" s="2"/>
      <c r="E30" s="2"/>
      <c r="F30" s="2"/>
      <c r="H30" s="2"/>
    </row>
    <row r="31" spans="1:8" ht="15.5" x14ac:dyDescent="0.35">
      <c r="F31" s="2"/>
    </row>
    <row r="32" spans="1:8" ht="15.5" x14ac:dyDescent="0.35">
      <c r="F32" s="2"/>
    </row>
  </sheetData>
  <sheetProtection sheet="1" objects="1" scenarios="1"/>
  <mergeCells count="1">
    <mergeCell ref="C17:D17"/>
  </mergeCell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2D95C62DE0FE4483E57BF0ABA1F5BA" ma:contentTypeVersion="1" ma:contentTypeDescription="Create a new document." ma:contentTypeScope="" ma:versionID="bcd35ce835f6941a1081a09a39360d74">
  <xsd:schema xmlns:xsd="http://www.w3.org/2001/XMLSchema" xmlns:xs="http://www.w3.org/2001/XMLSchema" xmlns:p="http://schemas.microsoft.com/office/2006/metadata/properties" xmlns:ns2="687f3fae-d82c-4663-87ac-990ebbba4e3b" xmlns:ns3="4e9a8346-8a8f-4026-9b25-b78c7b3933bc" targetNamespace="http://schemas.microsoft.com/office/2006/metadata/properties" ma:root="true" ma:fieldsID="a4cbad7492fd8c3d767a9fd6e59f6d16" ns2:_="" ns3:_="">
    <xsd:import namespace="687f3fae-d82c-4663-87ac-990ebbba4e3b"/>
    <xsd:import namespace="4e9a8346-8a8f-4026-9b25-b78c7b3933b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7f3fae-d82c-4663-87ac-990ebbba4e3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9a8346-8a8f-4026-9b25-b78c7b3933b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87f3fae-d82c-4663-87ac-990ebbba4e3b">DQWQ3DN4W67S-241837876-934</_dlc_DocId>
    <_dlc_DocIdUrl xmlns="687f3fae-d82c-4663-87ac-990ebbba4e3b">
      <Url>https://army.deps.mil/Army/CMDS/CASCOM/General_Staff/G-6/CyberSec/_layouts/15/DocIdRedir.aspx?ID=DQWQ3DN4W67S-241837876-934</Url>
      <Description>DQWQ3DN4W67S-241837876-934</Description>
    </_dlc_DocIdUrl>
  </documentManagement>
</p:properties>
</file>

<file path=customXml/itemProps1.xml><?xml version="1.0" encoding="utf-8"?>
<ds:datastoreItem xmlns:ds="http://schemas.openxmlformats.org/officeDocument/2006/customXml" ds:itemID="{8EDD4A78-A699-4A56-A112-479F23E7A51C}"/>
</file>

<file path=customXml/itemProps2.xml><?xml version="1.0" encoding="utf-8"?>
<ds:datastoreItem xmlns:ds="http://schemas.openxmlformats.org/officeDocument/2006/customXml" ds:itemID="{4CCB5857-6D42-463D-841D-E413E05A604B}"/>
</file>

<file path=customXml/itemProps3.xml><?xml version="1.0" encoding="utf-8"?>
<ds:datastoreItem xmlns:ds="http://schemas.openxmlformats.org/officeDocument/2006/customXml" ds:itemID="{AA77B4B0-0355-4F67-AB5C-4F6102411888}"/>
</file>

<file path=customXml/itemProps4.xml><?xml version="1.0" encoding="utf-8"?>
<ds:datastoreItem xmlns:ds="http://schemas.openxmlformats.org/officeDocument/2006/customXml" ds:itemID="{6B6C2411-B7C2-48D7-97DE-C4F7D934BF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Questionnaire</vt:lpstr>
      <vt:lpstr>Decision Matrix</vt:lpstr>
      <vt:lpstr>Final Decision</vt:lpstr>
      <vt:lpstr>Data</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Foster, Adrienne S Ms CIV US USA TRADOC</dc:creator>
  <cp:lastModifiedBy>Jeff</cp:lastModifiedBy>
  <cp:lastPrinted>2022-03-08T13:17:18Z</cp:lastPrinted>
  <dcterms:created xsi:type="dcterms:W3CDTF">2021-11-23T16:07:51Z</dcterms:created>
  <dcterms:modified xsi:type="dcterms:W3CDTF">2022-03-08T14:55:22Z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0x0101000D2D95C62DE0FE4483E57BF0ABA1F5BA</vt:lpwstr>
  </property>
  <property fmtid="{D5CDD505-2E9C-101B-9397-08002B2CF9AE}" pid="3" name="_dlc_DocIdItemGuid">
    <vt:lpwstr>7c78c400-13e2-4c51-869b-85ed3b6a7070</vt:lpwstr>
  </property>
</Properties>
</file>